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2\2020\4to Trimestre 2020\0 GENERACION\"/>
    </mc:Choice>
  </mc:AlternateContent>
  <bookViews>
    <workbookView xWindow="0" yWindow="0" windowWidth="21600" windowHeight="8730"/>
  </bookViews>
  <sheets>
    <sheet name="PPI" sheetId="1" r:id="rId1"/>
    <sheet name="Instructivo_PPI" sheetId="4" r:id="rId2"/>
  </sheets>
  <definedNames>
    <definedName name="_xlnm._FilterDatabase" localSheetId="0" hidden="1">PPI!$A$3:$N$24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" l="1"/>
  <c r="L6" i="1"/>
  <c r="M6" i="1"/>
  <c r="N6" i="1"/>
  <c r="K7" i="1"/>
  <c r="L7" i="1"/>
  <c r="M7" i="1"/>
  <c r="N7" i="1"/>
  <c r="K8" i="1"/>
  <c r="L8" i="1"/>
  <c r="M8" i="1"/>
  <c r="N8" i="1"/>
  <c r="K9" i="1"/>
  <c r="L9" i="1"/>
  <c r="M9" i="1"/>
  <c r="N9" i="1"/>
  <c r="K10" i="1"/>
  <c r="L10" i="1"/>
  <c r="M10" i="1"/>
  <c r="N10" i="1"/>
  <c r="K11" i="1"/>
  <c r="L11" i="1"/>
  <c r="M11" i="1"/>
  <c r="N11" i="1"/>
  <c r="K12" i="1"/>
  <c r="L12" i="1"/>
  <c r="M12" i="1"/>
  <c r="N12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K21" i="1"/>
  <c r="L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25" i="1"/>
  <c r="L25" i="1"/>
  <c r="M25" i="1"/>
  <c r="N25" i="1"/>
  <c r="K26" i="1"/>
  <c r="L26" i="1"/>
  <c r="M26" i="1"/>
  <c r="N26" i="1"/>
  <c r="K27" i="1"/>
  <c r="L27" i="1"/>
  <c r="M27" i="1"/>
  <c r="N27" i="1"/>
  <c r="K28" i="1"/>
  <c r="L28" i="1"/>
  <c r="M28" i="1"/>
  <c r="N28" i="1"/>
  <c r="K29" i="1"/>
  <c r="L29" i="1"/>
  <c r="M29" i="1"/>
  <c r="N29" i="1"/>
  <c r="K30" i="1"/>
  <c r="L30" i="1"/>
  <c r="M30" i="1"/>
  <c r="N30" i="1"/>
  <c r="K31" i="1"/>
  <c r="L31" i="1"/>
  <c r="M31" i="1"/>
  <c r="N31" i="1"/>
  <c r="K32" i="1"/>
  <c r="L32" i="1"/>
  <c r="M32" i="1"/>
  <c r="N32" i="1"/>
  <c r="K33" i="1"/>
  <c r="L33" i="1"/>
  <c r="M33" i="1"/>
  <c r="N33" i="1"/>
  <c r="K34" i="1"/>
  <c r="L34" i="1"/>
  <c r="M34" i="1"/>
  <c r="N34" i="1"/>
  <c r="K35" i="1"/>
  <c r="L35" i="1"/>
  <c r="M35" i="1"/>
  <c r="N35" i="1"/>
  <c r="K36" i="1"/>
  <c r="L36" i="1"/>
  <c r="M36" i="1"/>
  <c r="N36" i="1"/>
  <c r="K37" i="1"/>
  <c r="L37" i="1"/>
  <c r="M37" i="1"/>
  <c r="N37" i="1"/>
  <c r="K38" i="1"/>
  <c r="L38" i="1"/>
  <c r="M38" i="1"/>
  <c r="N38" i="1"/>
  <c r="K39" i="1"/>
  <c r="L39" i="1"/>
  <c r="M39" i="1"/>
  <c r="N39" i="1"/>
  <c r="K40" i="1"/>
  <c r="L40" i="1"/>
  <c r="M40" i="1"/>
  <c r="N40" i="1"/>
  <c r="K41" i="1"/>
  <c r="L41" i="1"/>
  <c r="M41" i="1"/>
  <c r="N41" i="1"/>
  <c r="K42" i="1"/>
  <c r="L42" i="1"/>
  <c r="M42" i="1"/>
  <c r="N42" i="1"/>
  <c r="K43" i="1"/>
  <c r="L43" i="1"/>
  <c r="M43" i="1"/>
  <c r="N43" i="1"/>
  <c r="K44" i="1"/>
  <c r="L44" i="1"/>
  <c r="M44" i="1"/>
  <c r="N44" i="1"/>
  <c r="K45" i="1"/>
  <c r="L45" i="1"/>
  <c r="M45" i="1"/>
  <c r="N45" i="1"/>
  <c r="K46" i="1"/>
  <c r="L46" i="1"/>
  <c r="M46" i="1"/>
  <c r="N46" i="1"/>
  <c r="K47" i="1"/>
  <c r="L47" i="1"/>
  <c r="M47" i="1"/>
  <c r="N47" i="1"/>
  <c r="K48" i="1"/>
  <c r="L48" i="1"/>
  <c r="M48" i="1"/>
  <c r="N48" i="1"/>
  <c r="K49" i="1"/>
  <c r="L49" i="1"/>
  <c r="M49" i="1"/>
  <c r="N49" i="1"/>
  <c r="K50" i="1"/>
  <c r="L50" i="1"/>
  <c r="M50" i="1"/>
  <c r="N50" i="1"/>
  <c r="K51" i="1"/>
  <c r="L51" i="1"/>
  <c r="M51" i="1"/>
  <c r="N51" i="1"/>
  <c r="K52" i="1"/>
  <c r="L52" i="1"/>
  <c r="M52" i="1"/>
  <c r="N52" i="1"/>
  <c r="K53" i="1"/>
  <c r="L53" i="1"/>
  <c r="M53" i="1"/>
  <c r="N53" i="1"/>
  <c r="K54" i="1"/>
  <c r="L54" i="1"/>
  <c r="M54" i="1"/>
  <c r="N54" i="1"/>
  <c r="K55" i="1"/>
  <c r="L55" i="1"/>
  <c r="M55" i="1"/>
  <c r="N55" i="1"/>
  <c r="K56" i="1"/>
  <c r="L56" i="1"/>
  <c r="M56" i="1"/>
  <c r="N56" i="1"/>
  <c r="K57" i="1"/>
  <c r="L57" i="1"/>
  <c r="M57" i="1"/>
  <c r="N57" i="1"/>
  <c r="K58" i="1"/>
  <c r="L58" i="1"/>
  <c r="M58" i="1"/>
  <c r="N58" i="1"/>
  <c r="K59" i="1"/>
  <c r="L59" i="1"/>
  <c r="M59" i="1"/>
  <c r="N59" i="1"/>
  <c r="K60" i="1"/>
  <c r="L60" i="1"/>
  <c r="M60" i="1"/>
  <c r="N60" i="1"/>
  <c r="K61" i="1"/>
  <c r="L61" i="1"/>
  <c r="M61" i="1"/>
  <c r="N61" i="1"/>
  <c r="K62" i="1"/>
  <c r="L62" i="1"/>
  <c r="M62" i="1"/>
  <c r="N62" i="1"/>
  <c r="K63" i="1"/>
  <c r="L63" i="1"/>
  <c r="M63" i="1"/>
  <c r="N63" i="1"/>
  <c r="K64" i="1"/>
  <c r="L64" i="1"/>
  <c r="M64" i="1"/>
  <c r="N64" i="1"/>
  <c r="K65" i="1"/>
  <c r="L65" i="1"/>
  <c r="M65" i="1"/>
  <c r="N65" i="1"/>
  <c r="K66" i="1"/>
  <c r="L66" i="1"/>
  <c r="M66" i="1"/>
  <c r="N66" i="1"/>
  <c r="K67" i="1"/>
  <c r="L67" i="1"/>
  <c r="M67" i="1"/>
  <c r="N67" i="1"/>
  <c r="K68" i="1"/>
  <c r="L68" i="1"/>
  <c r="M68" i="1"/>
  <c r="N68" i="1"/>
  <c r="K69" i="1"/>
  <c r="L69" i="1"/>
  <c r="M69" i="1"/>
  <c r="N69" i="1"/>
  <c r="K70" i="1"/>
  <c r="L70" i="1"/>
  <c r="M70" i="1"/>
  <c r="N70" i="1"/>
  <c r="N5" i="1"/>
  <c r="M5" i="1"/>
  <c r="L5" i="1"/>
  <c r="K5" i="1"/>
  <c r="N4" i="1"/>
  <c r="M4" i="1"/>
  <c r="L4" i="1"/>
  <c r="K4" i="1"/>
  <c r="I4" i="1"/>
  <c r="J4" i="1"/>
  <c r="H4" i="1"/>
  <c r="G4" i="1" l="1"/>
  <c r="E4" i="1"/>
  <c r="F12" i="1" l="1"/>
  <c r="F11" i="1"/>
  <c r="F4" i="1" l="1"/>
</calcChain>
</file>

<file path=xl/sharedStrings.xml><?xml version="1.0" encoding="utf-8"?>
<sst xmlns="http://schemas.openxmlformats.org/spreadsheetml/2006/main" count="307" uniqueCount="134">
  <si>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</si>
  <si>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</si>
  <si>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</si>
  <si>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</si>
  <si>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</si>
  <si>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</si>
  <si>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</si>
  <si>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</si>
  <si>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</si>
  <si>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</si>
  <si>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</si>
  <si>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</si>
  <si>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</si>
  <si>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</si>
  <si>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</si>
  <si>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</si>
  <si>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</si>
  <si>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</si>
  <si>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</si>
  <si>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</si>
  <si>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</si>
  <si>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</si>
  <si>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</si>
  <si>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</si>
  <si>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</si>
  <si>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</si>
  <si>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</si>
  <si>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</si>
  <si>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</si>
  <si>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</si>
  <si>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</si>
  <si>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</si>
  <si>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</si>
  <si>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</si>
  <si>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</si>
  <si>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</si>
  <si>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</si>
  <si>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</si>
  <si>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</si>
  <si>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</si>
  <si>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31111-1101</t>
  </si>
  <si>
    <t>K0178</t>
  </si>
  <si>
    <t>PEMC 2019</t>
  </si>
  <si>
    <t>PAVIMENTACION DE LA CALLE FRANCISCO HERRERA</t>
  </si>
  <si>
    <t>K0044</t>
  </si>
  <si>
    <t>ELECTRICIDAD</t>
  </si>
  <si>
    <t xml:space="preserve">URBANIZACION </t>
  </si>
  <si>
    <t>DRENAJE</t>
  </si>
  <si>
    <t>AGUA</t>
  </si>
  <si>
    <t xml:space="preserve">CULTURAL </t>
  </si>
  <si>
    <t>CALENTADORES SOLARES 1RA ETAPA</t>
  </si>
  <si>
    <t xml:space="preserve">CALENTADORES SOLARES 2DA ETAPA </t>
  </si>
  <si>
    <t>CULTURAL</t>
  </si>
  <si>
    <t>CALENTADORES SOLARES 3RA ETAPA</t>
  </si>
  <si>
    <t>CALENTADORES SOLARES 4RA ETAPA</t>
  </si>
  <si>
    <t>ESTUFAS ECOLOGICAS/TINACOS</t>
  </si>
  <si>
    <t>CONSTRUCCION DE CUNETA EN CAMINO AL JITOMATAL, REPOSICION DE MAMPOSTEO EN BASE DE PUENTE</t>
  </si>
  <si>
    <t>AMPLIACION Y REHABILITACION DE DRENAJE SANITARIO Y SISTEMA DE TRATAMIENTO DE AGUAS RESIDUALES 4TA ETAPA</t>
  </si>
  <si>
    <t xml:space="preserve">AMPLIACION DE RED DE ELECTRICIDAD EN CALLE DEL CANAL </t>
  </si>
  <si>
    <t xml:space="preserve">AMPLIACION DE RED DE ELECTRIFICACION CALLES BENITO JUAREZ Y ALVARO OBREGON </t>
  </si>
  <si>
    <t>AMPLIACION DE RED DE ELECTRIFICACION CALLES SAN MIGUEL Y GUADALUPE COL. FRANCISCO JAVIER MINA</t>
  </si>
  <si>
    <t xml:space="preserve">AMPLIACION DE RED DE ELECTRIFICACION PARA LA CALLE PRINCIPAL, ALLENDE, NARDOS Y PRIVADA NARDOS </t>
  </si>
  <si>
    <t xml:space="preserve">AMPLIACION DE RED DE ELECTRIFICACION PARA LAS CALLEZ MANZANA Y 14 DE FEBRERO </t>
  </si>
  <si>
    <t xml:space="preserve">AMPLIACION DE RED DE ELECTRIFICACION PARA LA CALLE DEL ESPEJO </t>
  </si>
  <si>
    <t>PAVIMENTACION DE LA CALLE 25 DE JULIO EN COL SOPEÑA</t>
  </si>
  <si>
    <t>PAVIMENTACION DE LA CALLE ISIDRO GUTIERREZ EN LA LOCALIDAD DE BAJIO DE BONILLAS</t>
  </si>
  <si>
    <t>PAVIMENTACION DE LA CALLE CRISTOBAL COLON SEGUNDA ETAPA EN LA COL SANTIAGO APOSTOL</t>
  </si>
  <si>
    <t xml:space="preserve">PAVIMENTACION DE LA CALLE BOLSA SILAO </t>
  </si>
  <si>
    <t xml:space="preserve">PAVIMENTACION DE CALLE EMILIANO ZAPATA SEGUNDA ETAPA EN COM SAN MIGUEL DEL ARENAL </t>
  </si>
  <si>
    <t xml:space="preserve">PAVIMENTACION A BASE DE EMPEDRADO EN CALLE REFORMA EN LA LOC DE FRANCO </t>
  </si>
  <si>
    <t xml:space="preserve">EMPEDRADO DE LA CALLE FRANCISCO JAVIER MINA EN LA COM EL CAPULIN </t>
  </si>
  <si>
    <t xml:space="preserve">PAVIMENTACION A BASE DE EMPEDRADO DEL CAMINO DE ACCESO A LA COM DE EL CUBILETE </t>
  </si>
  <si>
    <t xml:space="preserve">REHABILITACION DE CALLE COATZACOALCO EN EL FRACCIONAMIENTO VALLE DE SAN JOSE </t>
  </si>
  <si>
    <t xml:space="preserve">REHABILITACION DE CALLE RIO AZUL EN EL FRACCIONAMIENTO VALLE DE SAN JOSE </t>
  </si>
  <si>
    <t xml:space="preserve">EMPEDRADO DE CALLE MARTIN DEL CAMPO EN LA LOCALIDAD DEL CAPULIN </t>
  </si>
  <si>
    <t xml:space="preserve">EMPEDRADO DE LA CALLE JACARANDAS EN LA COM DEL JITOMATAL </t>
  </si>
  <si>
    <t xml:space="preserve">CONSTRUCCION DE GUARNICIONES Y BANQUETAS EN CALLE ACCESO A LA ESCUELA PRIMARIA DE LA COM. LA COTORRA EN LA ALDEA </t>
  </si>
  <si>
    <t xml:space="preserve">PAVIMENTACION A BASE DE EMPEDRADO EN CALLE PINO SUAREZ DE LA COMUNIDAD LA ALDEA </t>
  </si>
  <si>
    <t xml:space="preserve">PAVIMENTACION A BASE DE EMPEDRADO DE LA CALLE PRINCIPAL EN EL COECILLO </t>
  </si>
  <si>
    <t xml:space="preserve">PAVIMENTACION DE CALLE MIGUEL HIDALGO 2DA ETAPA EN COMUNIDAD MONTE DEL COECILLO </t>
  </si>
  <si>
    <t xml:space="preserve">PAVIMENTACION DE LA CALLE ROBLE EN COL EL OLIVO </t>
  </si>
  <si>
    <t>CONSTRUCCION DE TECHADO METALICO EN ESCUELA SECUNDARIA MIGUEL HIDALGO Y COSTILLA</t>
  </si>
  <si>
    <t>CEA APLIACION Y REHABILITACION DE RED DE DRENAJE SANITARIO (TERCERA ETAPA) EN LAS LOCALIDADES COMANJILLA Y SAN FRANCISCO (BAÑOS DE AGUA CALIENTE</t>
  </si>
  <si>
    <t xml:space="preserve">DRENAJE </t>
  </si>
  <si>
    <t>OBRAS VARIAS (AMPLIACION DE RED DE AGUA POTABLE EN LA COMUNIDAD DE MEDRANOS)</t>
  </si>
  <si>
    <t>BACHEO EN CALLE FRANCISCO I MADERO CARRILLO PUERTO, CAMINO AL COECILLO, ACCESO AL HOSPITAL REGIONAL, FRACC CONDADO LA PILA</t>
  </si>
  <si>
    <t xml:space="preserve">REHABILITACION DE LA CALZADA HIDALGO </t>
  </si>
  <si>
    <t>MEJORAMIENTO Y ADECUACION DEL TERRENO EXISTENTE PARA COLOCACION DE ASFALTO Y/O BACHEO EN VALLE DE SAN JOSE</t>
  </si>
  <si>
    <t xml:space="preserve">PAVIMENTACION A BASE DE EMPEDRADO EN LA CALLE MANZANA </t>
  </si>
  <si>
    <t>CONSTRUCCION DE EDIFICIO DEL INSTITUTO DE LA MUJER</t>
  </si>
  <si>
    <t>k0179</t>
  </si>
  <si>
    <t>CECYTEC</t>
  </si>
  <si>
    <t>CONSTRUCCION DE TIENDA ESCOLAR EN EL PLANTEL CECYTEC</t>
  </si>
  <si>
    <t>K0180</t>
  </si>
  <si>
    <t>PEMC20</t>
  </si>
  <si>
    <t xml:space="preserve">PAVIMENTACION DE LA CALLE 25 DE JULIO </t>
  </si>
  <si>
    <t>REHABILITACION DE LA CALLE BOLSA</t>
  </si>
  <si>
    <t xml:space="preserve">PAVIMENTACION DE LA CALLE CRISTOBAL COLON SEGUNDA ETAPA </t>
  </si>
  <si>
    <t xml:space="preserve">PAVIMENTACION A BASE DE EMPEDRADO DE CALLE REFORMA EN LA LOCALIDAD DE FRANCO </t>
  </si>
  <si>
    <t xml:space="preserve">PAVIMENTACION DE LA CALLE ISIDRO GUTIERREZ EN LA LOCALIDAD DE BAJIO </t>
  </si>
  <si>
    <t>S0001</t>
  </si>
  <si>
    <t>CMCR 2020</t>
  </si>
  <si>
    <t>CONECTANDO MI CAMINO RURAL (CAMINO SACA COSECHAS)</t>
  </si>
  <si>
    <t>31111-0702</t>
  </si>
  <si>
    <t>k0181</t>
  </si>
  <si>
    <t>PSBGTO2020</t>
  </si>
  <si>
    <t>AMPLIACION Y REHABILITACION DE DRENAJE SANITARIO 4TA ETAPA EN BAJIO DE BONILLAS</t>
  </si>
  <si>
    <t>K0182</t>
  </si>
  <si>
    <t>GTOMUEVE20</t>
  </si>
  <si>
    <t xml:space="preserve">REHABILITACION DE DOS CANCHAS DE FRONTON EN LA UNIDAD DEPORTIVA </t>
  </si>
  <si>
    <t>ALUMBRADO Y EQUIPAMIENTO EN POLIDEPORTIVO EUCALIPTOS, PRIMERA ETAPA</t>
  </si>
  <si>
    <t>AMPLIACION DE RED DE DISTRIBUCION ELECTRICA CALLE JALISCO COM. BAJIO DE BONILLAS</t>
  </si>
  <si>
    <t>PAVIMENTACION DE LA CALLE ROBLE EN LA COLONIA EL OLIVO, SILAO DE LA VICTORIA</t>
  </si>
  <si>
    <t>PAVIMENTACION DE LA CALLE ACCESO AL JARDIN DE NIÑOS AGUSTIN MELGAR (PROLONGACION OLIVO), SILAO DE LA VICTORIA</t>
  </si>
  <si>
    <t>PAVIMENTACION A BASE DE EMPEDRADO DE LA CALLE PRINCIPAL (FRANCISCO I. MADERO) EN EL COECILLO</t>
  </si>
  <si>
    <t>K0183</t>
  </si>
  <si>
    <t>PCIS</t>
  </si>
  <si>
    <t>OBRA COMPLEMENTARIA EN CENTRO DE IMPULSO SOCIAL LA HUERTA SILAO, GTO</t>
  </si>
  <si>
    <t>OBRA COMPLEMENTARIA EN CENTRO DE IMPULSO SOCIAL LOS ESPARRAGOS, SILAO, GTO.</t>
  </si>
  <si>
    <t>S0005</t>
  </si>
  <si>
    <t>BORDERIA</t>
  </si>
  <si>
    <t>BORDERIA20</t>
  </si>
  <si>
    <t>CAMINOS SACACOSECHAS</t>
  </si>
  <si>
    <t>31111-0701</t>
  </si>
  <si>
    <t>REHABILITACION DE LA RED DE ALCANTARILLADO SANITARIO EN LA LOCALIDAD DE MEDIO SITIO, PRIMERA ETAPA</t>
  </si>
  <si>
    <t>AMPLIACION DE RED DE DISTRIBUCION ELECTRICA CALLE JALISCO COMUNIDAD BAJIO DE BONILLAS</t>
  </si>
  <si>
    <t>AMPLIACION DE RED DE DISTRIBUCION ELECTRICA CALLE SUBIDA AL CUBILETE PRIMERA SECCION EN LA COM EL CUBILETE</t>
  </si>
  <si>
    <t>EXTENCION DE LINEA PRIMARIA Y REHUBICCION DE TRANS 15 V EN LA CALLE PILA COL. EL REFUGIO</t>
  </si>
  <si>
    <t>PAVIMENTACION DE CALLE DE ACCESO AL JARDIN DE NIÑOS AGUSTIN MELGAR (PROL. OLIVO) DE LA COLONIA EL OLIVO</t>
  </si>
  <si>
    <t>PAVIMENTACION DE LA CALLE SAN JOSE EN EL FRACCIONAMIENTO LAS CRUCES</t>
  </si>
  <si>
    <t>PAVIMNETACION DE LA CALLE JOSE JOAQUIN LIZARDI EN LA COLONIA NUEVO MEXICO</t>
  </si>
  <si>
    <t>REHABILITACION DE DOS CANCHAS DE FRONTON EN LA UNIDAD DEPORTIVA</t>
  </si>
  <si>
    <t>MUNICIPIO DE SILAO DE LA VICTORIA 
Programas y Proyectos de Inversión
Del 01 de Enero al 31 de Diciembre 2020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</si>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</sst>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43" fontId="4" fillId="4" borderId="3" xfId="17" applyFont="1" applyFill="1" applyBorder="1" applyAlignment="1" applyProtection="1">
      <alignment horizontal="center" wrapText="1"/>
      <protection locked="0"/>
    </xf>
    <xf numFmtId="43" fontId="4" fillId="4" borderId="6" xfId="17" applyFont="1" applyFill="1" applyBorder="1" applyAlignment="1" applyProtection="1">
      <alignment horizontal="center" vertical="center" wrapText="1"/>
      <protection locked="0"/>
    </xf>
    <xf numFmtId="43" fontId="0" fillId="0" borderId="0" xfId="17" applyFont="1" applyProtection="1">
      <protection locked="0"/>
    </xf>
    <xf numFmtId="0" fontId="0" fillId="0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0" fillId="5" borderId="6" xfId="0" applyFont="1" applyFill="1" applyBorder="1" applyProtection="1">
      <protection locked="0"/>
    </xf>
    <xf numFmtId="0" fontId="0" fillId="5" borderId="6" xfId="0" applyFont="1" applyFill="1" applyBorder="1" applyAlignment="1" applyProtection="1">
      <alignment wrapText="1"/>
      <protection locked="0"/>
    </xf>
    <xf numFmtId="43" fontId="0" fillId="5" borderId="6" xfId="17" applyFont="1" applyFill="1" applyBorder="1" applyProtection="1">
      <protection locked="0"/>
    </xf>
    <xf numFmtId="9" fontId="0" fillId="5" borderId="6" xfId="18" applyFont="1" applyFill="1" applyBorder="1" applyAlignment="1" applyProtection="1">
      <alignment horizontal="center"/>
      <protection locked="0"/>
    </xf>
    <xf numFmtId="0" fontId="11" fillId="5" borderId="6" xfId="19" applyFont="1" applyFill="1" applyBorder="1" applyAlignment="1">
      <alignment wrapText="1"/>
    </xf>
    <xf numFmtId="0" fontId="11" fillId="5" borderId="6" xfId="19" applyFont="1" applyFill="1" applyBorder="1" applyAlignment="1">
      <alignment vertical="top" wrapText="1"/>
    </xf>
    <xf numFmtId="0" fontId="0" fillId="0" borderId="6" xfId="0" applyFont="1" applyFill="1" applyBorder="1" applyProtection="1">
      <protection locked="0"/>
    </xf>
    <xf numFmtId="0" fontId="0" fillId="0" borderId="6" xfId="0" applyFont="1" applyFill="1" applyBorder="1" applyAlignment="1" applyProtection="1">
      <alignment wrapText="1"/>
      <protection locked="0"/>
    </xf>
    <xf numFmtId="4" fontId="0" fillId="0" borderId="6" xfId="0" applyNumberFormat="1" applyFont="1" applyFill="1" applyBorder="1" applyProtection="1">
      <protection locked="0"/>
    </xf>
    <xf numFmtId="43" fontId="0" fillId="0" borderId="6" xfId="17" applyFont="1" applyFill="1" applyBorder="1" applyProtection="1">
      <protection locked="0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vertical="center" wrapText="1"/>
    </xf>
    <xf numFmtId="0" fontId="0" fillId="0" borderId="6" xfId="0" applyFont="1" applyBorder="1" applyAlignment="1" applyProtection="1">
      <alignment wrapText="1"/>
      <protection locked="0"/>
    </xf>
    <xf numFmtId="43" fontId="0" fillId="0" borderId="6" xfId="17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5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9" fontId="7" fillId="0" borderId="0" xfId="18" applyFont="1" applyAlignment="1" applyProtection="1">
      <alignment horizontal="center"/>
      <protection locked="0"/>
    </xf>
  </cellXfs>
  <cellStyles count="20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Normal_COG 2010 2 2" xfId="19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tabSelected="1" topLeftCell="B1" zoomScaleNormal="100" workbookViewId="0">
      <selection activeCell="C13" sqref="C13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44.83203125" style="4" customWidth="1"/>
    <col min="4" max="5" width="15.5" style="4" bestFit="1" customWidth="1"/>
    <col min="6" max="6" width="16.5" style="25" bestFit="1" customWidth="1"/>
    <col min="7" max="7" width="14.5" style="4" customWidth="1"/>
    <col min="8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8" t="s">
        <v>132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2.75" customHeight="1" x14ac:dyDescent="0.2">
      <c r="A2" s="13"/>
      <c r="B2" s="13"/>
      <c r="C2" s="13"/>
      <c r="D2" s="13"/>
      <c r="E2" s="14"/>
      <c r="F2" s="23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19"/>
    </row>
    <row r="3" spans="1:14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4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12" t="s">
        <v>10</v>
      </c>
      <c r="L3" s="12" t="s">
        <v>11</v>
      </c>
      <c r="M3" s="22" t="s">
        <v>12</v>
      </c>
      <c r="N3" s="22" t="s">
        <v>13</v>
      </c>
    </row>
    <row r="4" spans="1:14" x14ac:dyDescent="0.2">
      <c r="D4" s="29" t="s">
        <v>133</v>
      </c>
      <c r="E4" s="30">
        <f>SUM(E5:E70)</f>
        <v>121576532.58</v>
      </c>
      <c r="F4" s="30">
        <f>SUM(F5:F70)</f>
        <v>125020348.36999999</v>
      </c>
      <c r="G4" s="30">
        <f>SUM(G5:G70)</f>
        <v>67957955.679999992</v>
      </c>
      <c r="H4" s="46">
        <f>SUM(H5:H70)</f>
        <v>62</v>
      </c>
      <c r="I4" s="46">
        <f t="shared" ref="I4:J4" si="0">SUM(I5:I70)</f>
        <v>66</v>
      </c>
      <c r="J4" s="46">
        <f t="shared" si="0"/>
        <v>46</v>
      </c>
      <c r="K4" s="50">
        <f>+G4/E4</f>
        <v>0.55897264248165801</v>
      </c>
      <c r="L4" s="50">
        <f>+G4/F4</f>
        <v>0.54357515849241744</v>
      </c>
      <c r="M4" s="50">
        <f>+J4/H4</f>
        <v>0.74193548387096775</v>
      </c>
      <c r="N4" s="50">
        <f>+J4/I4</f>
        <v>0.69696969696969702</v>
      </c>
    </row>
    <row r="5" spans="1:14" s="27" customFormat="1" ht="22.5" x14ac:dyDescent="0.2">
      <c r="A5" s="27" t="s">
        <v>90</v>
      </c>
      <c r="B5" s="31" t="s">
        <v>91</v>
      </c>
      <c r="C5" s="32" t="s">
        <v>92</v>
      </c>
      <c r="D5" s="31" t="s">
        <v>40</v>
      </c>
      <c r="E5" s="33">
        <v>400000</v>
      </c>
      <c r="F5" s="33">
        <v>400000</v>
      </c>
      <c r="G5" s="33">
        <v>207262.16</v>
      </c>
      <c r="H5" s="47">
        <v>1</v>
      </c>
      <c r="I5" s="47">
        <v>1</v>
      </c>
      <c r="J5" s="47">
        <v>0</v>
      </c>
      <c r="K5" s="34">
        <f>+G5/E5</f>
        <v>0.51815540000000004</v>
      </c>
      <c r="L5" s="34">
        <f>+G5/F5</f>
        <v>0.51815540000000004</v>
      </c>
      <c r="M5" s="34">
        <f>+J5/H5</f>
        <v>0</v>
      </c>
      <c r="N5" s="34">
        <f>+J5/I5</f>
        <v>0</v>
      </c>
    </row>
    <row r="6" spans="1:14" s="27" customFormat="1" ht="22.5" x14ac:dyDescent="0.2">
      <c r="A6" s="27" t="s">
        <v>100</v>
      </c>
      <c r="B6" s="31" t="s">
        <v>101</v>
      </c>
      <c r="C6" s="32" t="s">
        <v>102</v>
      </c>
      <c r="D6" s="31" t="s">
        <v>103</v>
      </c>
      <c r="E6" s="33">
        <v>2528000</v>
      </c>
      <c r="F6" s="33">
        <v>2528000</v>
      </c>
      <c r="G6" s="33">
        <v>2209868.41</v>
      </c>
      <c r="H6" s="47">
        <v>1</v>
      </c>
      <c r="I6" s="47">
        <v>1</v>
      </c>
      <c r="J6" s="47">
        <v>0</v>
      </c>
      <c r="K6" s="34">
        <f t="shared" ref="K6:K69" si="1">+G6/E6</f>
        <v>0.87415680775316462</v>
      </c>
      <c r="L6" s="34">
        <f t="shared" ref="L6:L69" si="2">+G6/F6</f>
        <v>0.87415680775316462</v>
      </c>
      <c r="M6" s="34">
        <f t="shared" ref="M6:M69" si="3">+J6/H6</f>
        <v>0</v>
      </c>
      <c r="N6" s="34">
        <f t="shared" ref="N6:N69" si="4">+J6/I6</f>
        <v>0</v>
      </c>
    </row>
    <row r="7" spans="1:14" s="27" customFormat="1" ht="22.5" x14ac:dyDescent="0.2">
      <c r="A7" s="27" t="s">
        <v>41</v>
      </c>
      <c r="B7" s="31" t="s">
        <v>42</v>
      </c>
      <c r="C7" s="32" t="s">
        <v>43</v>
      </c>
      <c r="D7" s="31" t="s">
        <v>40</v>
      </c>
      <c r="E7" s="33">
        <v>2730265.34</v>
      </c>
      <c r="F7" s="33">
        <v>2730265.34</v>
      </c>
      <c r="G7" s="33">
        <v>2476453.34</v>
      </c>
      <c r="H7" s="47">
        <v>1</v>
      </c>
      <c r="I7" s="47">
        <v>1</v>
      </c>
      <c r="J7" s="47">
        <v>1</v>
      </c>
      <c r="K7" s="34">
        <f t="shared" si="1"/>
        <v>0.90703760682835322</v>
      </c>
      <c r="L7" s="34">
        <f t="shared" si="2"/>
        <v>0.90703760682835322</v>
      </c>
      <c r="M7" s="34">
        <f t="shared" si="3"/>
        <v>1</v>
      </c>
      <c r="N7" s="34">
        <f t="shared" si="4"/>
        <v>1</v>
      </c>
    </row>
    <row r="8" spans="1:14" s="27" customFormat="1" x14ac:dyDescent="0.2">
      <c r="A8" s="27" t="s">
        <v>93</v>
      </c>
      <c r="B8" s="31" t="s">
        <v>94</v>
      </c>
      <c r="C8" s="32" t="s">
        <v>95</v>
      </c>
      <c r="D8" s="31" t="s">
        <v>40</v>
      </c>
      <c r="E8" s="33">
        <v>1793747.01</v>
      </c>
      <c r="F8" s="33">
        <v>1793747.01</v>
      </c>
      <c r="G8" s="33">
        <v>271913.40999999997</v>
      </c>
      <c r="H8" s="47">
        <v>1</v>
      </c>
      <c r="I8" s="47">
        <v>1</v>
      </c>
      <c r="J8" s="47">
        <v>1</v>
      </c>
      <c r="K8" s="34">
        <f t="shared" si="1"/>
        <v>0.15158961017585193</v>
      </c>
      <c r="L8" s="34">
        <f t="shared" si="2"/>
        <v>0.15158961017585193</v>
      </c>
      <c r="M8" s="34">
        <f t="shared" si="3"/>
        <v>1</v>
      </c>
      <c r="N8" s="34">
        <f t="shared" si="4"/>
        <v>1</v>
      </c>
    </row>
    <row r="9" spans="1:14" s="27" customFormat="1" x14ac:dyDescent="0.2">
      <c r="A9" s="27" t="s">
        <v>93</v>
      </c>
      <c r="B9" s="31" t="s">
        <v>94</v>
      </c>
      <c r="C9" s="32" t="s">
        <v>96</v>
      </c>
      <c r="D9" s="31" t="s">
        <v>40</v>
      </c>
      <c r="E9" s="33">
        <v>657540.26</v>
      </c>
      <c r="F9" s="33">
        <v>657540.26</v>
      </c>
      <c r="G9" s="33">
        <v>540611.65</v>
      </c>
      <c r="H9" s="47">
        <v>1</v>
      </c>
      <c r="I9" s="47">
        <v>1</v>
      </c>
      <c r="J9" s="47">
        <v>1</v>
      </c>
      <c r="K9" s="34">
        <f t="shared" si="1"/>
        <v>0.82217269859643272</v>
      </c>
      <c r="L9" s="34">
        <f t="shared" si="2"/>
        <v>0.82217269859643272</v>
      </c>
      <c r="M9" s="34">
        <f t="shared" si="3"/>
        <v>1</v>
      </c>
      <c r="N9" s="34">
        <f t="shared" si="4"/>
        <v>1</v>
      </c>
    </row>
    <row r="10" spans="1:14" s="27" customFormat="1" ht="22.5" x14ac:dyDescent="0.2">
      <c r="A10" s="27" t="s">
        <v>93</v>
      </c>
      <c r="B10" s="31" t="s">
        <v>94</v>
      </c>
      <c r="C10" s="32" t="s">
        <v>97</v>
      </c>
      <c r="D10" s="31" t="s">
        <v>40</v>
      </c>
      <c r="E10" s="33">
        <v>2600633.61</v>
      </c>
      <c r="F10" s="33">
        <v>2600633.61</v>
      </c>
      <c r="G10" s="33">
        <v>0</v>
      </c>
      <c r="H10" s="47">
        <v>1</v>
      </c>
      <c r="I10" s="47">
        <v>1</v>
      </c>
      <c r="J10" s="47">
        <v>0</v>
      </c>
      <c r="K10" s="34">
        <f t="shared" si="1"/>
        <v>0</v>
      </c>
      <c r="L10" s="34">
        <f t="shared" si="2"/>
        <v>0</v>
      </c>
      <c r="M10" s="34">
        <f t="shared" si="3"/>
        <v>0</v>
      </c>
      <c r="N10" s="34">
        <f t="shared" si="4"/>
        <v>0</v>
      </c>
    </row>
    <row r="11" spans="1:14" s="27" customFormat="1" ht="22.5" x14ac:dyDescent="0.2">
      <c r="A11" s="27" t="s">
        <v>93</v>
      </c>
      <c r="B11" s="31" t="s">
        <v>94</v>
      </c>
      <c r="C11" s="32" t="s">
        <v>98</v>
      </c>
      <c r="D11" s="31" t="s">
        <v>40</v>
      </c>
      <c r="E11" s="33">
        <v>2937906.03</v>
      </c>
      <c r="F11" s="33">
        <f>+E11</f>
        <v>2937906.03</v>
      </c>
      <c r="G11" s="33">
        <v>13900.26</v>
      </c>
      <c r="H11" s="47">
        <v>1</v>
      </c>
      <c r="I11" s="47">
        <v>1</v>
      </c>
      <c r="J11" s="47">
        <v>1</v>
      </c>
      <c r="K11" s="34">
        <f t="shared" si="1"/>
        <v>4.7313494230446854E-3</v>
      </c>
      <c r="L11" s="34">
        <f t="shared" si="2"/>
        <v>4.7313494230446854E-3</v>
      </c>
      <c r="M11" s="34">
        <f t="shared" si="3"/>
        <v>1</v>
      </c>
      <c r="N11" s="34">
        <f t="shared" si="4"/>
        <v>1</v>
      </c>
    </row>
    <row r="12" spans="1:14" s="27" customFormat="1" ht="22.5" x14ac:dyDescent="0.2">
      <c r="A12" s="27" t="s">
        <v>93</v>
      </c>
      <c r="B12" s="31" t="s">
        <v>94</v>
      </c>
      <c r="C12" s="32" t="s">
        <v>99</v>
      </c>
      <c r="D12" s="31" t="s">
        <v>40</v>
      </c>
      <c r="E12" s="33">
        <v>2810173.09</v>
      </c>
      <c r="F12" s="33">
        <f>+E12</f>
        <v>2810173.09</v>
      </c>
      <c r="G12" s="33">
        <v>2028026.29</v>
      </c>
      <c r="H12" s="47">
        <v>1</v>
      </c>
      <c r="I12" s="47">
        <v>1</v>
      </c>
      <c r="J12" s="47">
        <v>1</v>
      </c>
      <c r="K12" s="34">
        <f t="shared" si="1"/>
        <v>0.72167308740402181</v>
      </c>
      <c r="L12" s="34">
        <f t="shared" si="2"/>
        <v>0.72167308740402181</v>
      </c>
      <c r="M12" s="34">
        <f t="shared" si="3"/>
        <v>1</v>
      </c>
      <c r="N12" s="34">
        <f t="shared" si="4"/>
        <v>1</v>
      </c>
    </row>
    <row r="13" spans="1:14" s="27" customFormat="1" ht="22.5" x14ac:dyDescent="0.2">
      <c r="A13" s="27" t="s">
        <v>104</v>
      </c>
      <c r="B13" s="31" t="s">
        <v>105</v>
      </c>
      <c r="C13" s="32" t="s">
        <v>106</v>
      </c>
      <c r="D13" s="31" t="s">
        <v>40</v>
      </c>
      <c r="E13" s="33">
        <v>2961927.55</v>
      </c>
      <c r="F13" s="33">
        <v>2961927.55</v>
      </c>
      <c r="G13" s="33">
        <v>890823.58</v>
      </c>
      <c r="H13" s="47">
        <v>1</v>
      </c>
      <c r="I13" s="47">
        <v>1</v>
      </c>
      <c r="J13" s="47">
        <v>1</v>
      </c>
      <c r="K13" s="34">
        <f t="shared" si="1"/>
        <v>0.30075805871754019</v>
      </c>
      <c r="L13" s="34">
        <f t="shared" si="2"/>
        <v>0.30075805871754019</v>
      </c>
      <c r="M13" s="34">
        <f t="shared" si="3"/>
        <v>1</v>
      </c>
      <c r="N13" s="34">
        <f t="shared" si="4"/>
        <v>1</v>
      </c>
    </row>
    <row r="14" spans="1:14" s="27" customFormat="1" ht="22.5" x14ac:dyDescent="0.2">
      <c r="A14" s="27" t="s">
        <v>104</v>
      </c>
      <c r="B14" s="31" t="s">
        <v>105</v>
      </c>
      <c r="C14" s="35" t="s">
        <v>111</v>
      </c>
      <c r="D14" s="31" t="s">
        <v>40</v>
      </c>
      <c r="E14" s="33">
        <v>209843.1</v>
      </c>
      <c r="F14" s="33">
        <v>209843.1</v>
      </c>
      <c r="G14" s="33">
        <v>0</v>
      </c>
      <c r="H14" s="47">
        <v>1</v>
      </c>
      <c r="I14" s="47">
        <v>1</v>
      </c>
      <c r="J14" s="47">
        <v>0</v>
      </c>
      <c r="K14" s="34">
        <f t="shared" si="1"/>
        <v>0</v>
      </c>
      <c r="L14" s="34">
        <f t="shared" si="2"/>
        <v>0</v>
      </c>
      <c r="M14" s="34">
        <f t="shared" si="3"/>
        <v>0</v>
      </c>
      <c r="N14" s="34">
        <f t="shared" si="4"/>
        <v>0</v>
      </c>
    </row>
    <row r="15" spans="1:14" s="27" customFormat="1" ht="22.5" x14ac:dyDescent="0.2">
      <c r="A15" s="27" t="s">
        <v>104</v>
      </c>
      <c r="B15" s="31" t="s">
        <v>105</v>
      </c>
      <c r="C15" s="36" t="s">
        <v>112</v>
      </c>
      <c r="D15" s="31" t="s">
        <v>40</v>
      </c>
      <c r="E15" s="33">
        <v>841402.2</v>
      </c>
      <c r="F15" s="33">
        <v>841402.2</v>
      </c>
      <c r="G15" s="33">
        <v>167630.13</v>
      </c>
      <c r="H15" s="47">
        <v>1</v>
      </c>
      <c r="I15" s="47">
        <v>1</v>
      </c>
      <c r="J15" s="47">
        <v>1</v>
      </c>
      <c r="K15" s="34">
        <f t="shared" si="1"/>
        <v>0.19922711160013606</v>
      </c>
      <c r="L15" s="34">
        <f t="shared" si="2"/>
        <v>0.19922711160013606</v>
      </c>
      <c r="M15" s="34">
        <f t="shared" si="3"/>
        <v>1</v>
      </c>
      <c r="N15" s="34">
        <f t="shared" si="4"/>
        <v>1</v>
      </c>
    </row>
    <row r="16" spans="1:14" s="27" customFormat="1" ht="33.75" x14ac:dyDescent="0.2">
      <c r="A16" s="27" t="s">
        <v>104</v>
      </c>
      <c r="B16" s="31" t="s">
        <v>105</v>
      </c>
      <c r="C16" s="36" t="s">
        <v>113</v>
      </c>
      <c r="D16" s="31" t="s">
        <v>40</v>
      </c>
      <c r="E16" s="33">
        <v>1519277.17</v>
      </c>
      <c r="F16" s="33">
        <v>1519277.17</v>
      </c>
      <c r="G16" s="33">
        <v>0</v>
      </c>
      <c r="H16" s="47">
        <v>1</v>
      </c>
      <c r="I16" s="47">
        <v>1</v>
      </c>
      <c r="J16" s="47">
        <v>0</v>
      </c>
      <c r="K16" s="34">
        <f t="shared" si="1"/>
        <v>0</v>
      </c>
      <c r="L16" s="34">
        <f t="shared" si="2"/>
        <v>0</v>
      </c>
      <c r="M16" s="34">
        <f t="shared" si="3"/>
        <v>0</v>
      </c>
      <c r="N16" s="34">
        <f t="shared" si="4"/>
        <v>0</v>
      </c>
    </row>
    <row r="17" spans="1:14" s="27" customFormat="1" ht="33.75" x14ac:dyDescent="0.2">
      <c r="A17" s="27" t="s">
        <v>104</v>
      </c>
      <c r="B17" s="31" t="s">
        <v>105</v>
      </c>
      <c r="C17" s="36" t="s">
        <v>114</v>
      </c>
      <c r="D17" s="31" t="s">
        <v>40</v>
      </c>
      <c r="E17" s="33">
        <v>2732498.1</v>
      </c>
      <c r="F17" s="33">
        <v>2732498.1</v>
      </c>
      <c r="G17" s="33">
        <v>0</v>
      </c>
      <c r="H17" s="47">
        <v>1</v>
      </c>
      <c r="I17" s="47">
        <v>1</v>
      </c>
      <c r="J17" s="47">
        <v>0</v>
      </c>
      <c r="K17" s="34">
        <f t="shared" si="1"/>
        <v>0</v>
      </c>
      <c r="L17" s="34">
        <f t="shared" si="2"/>
        <v>0</v>
      </c>
      <c r="M17" s="34">
        <f t="shared" si="3"/>
        <v>0</v>
      </c>
      <c r="N17" s="34">
        <f t="shared" si="4"/>
        <v>0</v>
      </c>
    </row>
    <row r="18" spans="1:14" s="27" customFormat="1" ht="22.5" x14ac:dyDescent="0.2">
      <c r="A18" s="27" t="s">
        <v>107</v>
      </c>
      <c r="B18" s="31" t="s">
        <v>108</v>
      </c>
      <c r="C18" s="32" t="s">
        <v>109</v>
      </c>
      <c r="D18" s="31" t="s">
        <v>40</v>
      </c>
      <c r="E18" s="33">
        <v>595000</v>
      </c>
      <c r="F18" s="33">
        <v>595000</v>
      </c>
      <c r="G18" s="33">
        <v>595000</v>
      </c>
      <c r="H18" s="47">
        <v>1</v>
      </c>
      <c r="I18" s="47">
        <v>1</v>
      </c>
      <c r="J18" s="47">
        <v>1</v>
      </c>
      <c r="K18" s="34">
        <f t="shared" si="1"/>
        <v>1</v>
      </c>
      <c r="L18" s="34">
        <f t="shared" si="2"/>
        <v>1</v>
      </c>
      <c r="M18" s="34">
        <f t="shared" si="3"/>
        <v>1</v>
      </c>
      <c r="N18" s="34">
        <f t="shared" si="4"/>
        <v>1</v>
      </c>
    </row>
    <row r="19" spans="1:14" s="27" customFormat="1" ht="22.5" x14ac:dyDescent="0.2">
      <c r="A19" s="27" t="s">
        <v>107</v>
      </c>
      <c r="B19" s="31" t="s">
        <v>108</v>
      </c>
      <c r="C19" s="32" t="s">
        <v>110</v>
      </c>
      <c r="D19" s="31" t="s">
        <v>40</v>
      </c>
      <c r="E19" s="33">
        <v>490000</v>
      </c>
      <c r="F19" s="33">
        <v>490000</v>
      </c>
      <c r="G19" s="33">
        <v>433312.17</v>
      </c>
      <c r="H19" s="47">
        <v>1</v>
      </c>
      <c r="I19" s="47">
        <v>1</v>
      </c>
      <c r="J19" s="47">
        <v>0</v>
      </c>
      <c r="K19" s="34">
        <f t="shared" si="1"/>
        <v>0.88431055102040812</v>
      </c>
      <c r="L19" s="34">
        <f t="shared" si="2"/>
        <v>0.88431055102040812</v>
      </c>
      <c r="M19" s="34">
        <f t="shared" si="3"/>
        <v>0</v>
      </c>
      <c r="N19" s="34">
        <f t="shared" si="4"/>
        <v>0</v>
      </c>
    </row>
    <row r="20" spans="1:14" s="27" customFormat="1" ht="22.5" x14ac:dyDescent="0.2">
      <c r="A20" s="27" t="s">
        <v>115</v>
      </c>
      <c r="B20" s="31" t="s">
        <v>116</v>
      </c>
      <c r="C20" s="36" t="s">
        <v>117</v>
      </c>
      <c r="D20" s="31" t="s">
        <v>40</v>
      </c>
      <c r="E20" s="33">
        <v>1500000</v>
      </c>
      <c r="F20" s="33">
        <v>1500000</v>
      </c>
      <c r="G20" s="33">
        <v>141220.04</v>
      </c>
      <c r="H20" s="47">
        <v>1</v>
      </c>
      <c r="I20" s="47">
        <v>1</v>
      </c>
      <c r="J20" s="47">
        <v>1</v>
      </c>
      <c r="K20" s="34">
        <f t="shared" si="1"/>
        <v>9.4146693333333337E-2</v>
      </c>
      <c r="L20" s="34">
        <f t="shared" si="2"/>
        <v>9.4146693333333337E-2</v>
      </c>
      <c r="M20" s="34">
        <f t="shared" si="3"/>
        <v>1</v>
      </c>
      <c r="N20" s="34">
        <f t="shared" si="4"/>
        <v>1</v>
      </c>
    </row>
    <row r="21" spans="1:14" s="27" customFormat="1" ht="22.5" x14ac:dyDescent="0.2">
      <c r="A21" s="27" t="s">
        <v>115</v>
      </c>
      <c r="B21" s="31" t="s">
        <v>116</v>
      </c>
      <c r="C21" s="36" t="s">
        <v>118</v>
      </c>
      <c r="D21" s="31" t="s">
        <v>40</v>
      </c>
      <c r="E21" s="33">
        <v>800000</v>
      </c>
      <c r="F21" s="33">
        <v>800000</v>
      </c>
      <c r="G21" s="33">
        <v>627300.38</v>
      </c>
      <c r="H21" s="47">
        <v>1</v>
      </c>
      <c r="I21" s="47">
        <v>1</v>
      </c>
      <c r="J21" s="47">
        <v>1</v>
      </c>
      <c r="K21" s="34">
        <f t="shared" si="1"/>
        <v>0.78412547499999996</v>
      </c>
      <c r="L21" s="34">
        <f t="shared" si="2"/>
        <v>0.78412547499999996</v>
      </c>
      <c r="M21" s="34">
        <f t="shared" si="3"/>
        <v>1</v>
      </c>
      <c r="N21" s="34">
        <f t="shared" si="4"/>
        <v>1</v>
      </c>
    </row>
    <row r="22" spans="1:14" s="27" customFormat="1" x14ac:dyDescent="0.2">
      <c r="A22" s="27" t="s">
        <v>119</v>
      </c>
      <c r="B22" s="31" t="s">
        <v>120</v>
      </c>
      <c r="C22" s="36" t="s">
        <v>121</v>
      </c>
      <c r="D22" s="31" t="s">
        <v>40</v>
      </c>
      <c r="E22" s="33">
        <v>399960</v>
      </c>
      <c r="F22" s="33">
        <v>399960</v>
      </c>
      <c r="G22" s="33">
        <v>399960</v>
      </c>
      <c r="H22" s="47">
        <v>1</v>
      </c>
      <c r="I22" s="47">
        <v>1</v>
      </c>
      <c r="J22" s="47">
        <v>1</v>
      </c>
      <c r="K22" s="34">
        <f t="shared" si="1"/>
        <v>1</v>
      </c>
      <c r="L22" s="34">
        <f t="shared" si="2"/>
        <v>1</v>
      </c>
      <c r="M22" s="34">
        <f t="shared" si="3"/>
        <v>1</v>
      </c>
      <c r="N22" s="34">
        <f t="shared" si="4"/>
        <v>1</v>
      </c>
    </row>
    <row r="23" spans="1:14" s="26" customFormat="1" x14ac:dyDescent="0.2">
      <c r="A23" s="26" t="s">
        <v>44</v>
      </c>
      <c r="B23" s="37" t="s">
        <v>49</v>
      </c>
      <c r="C23" s="38" t="s">
        <v>50</v>
      </c>
      <c r="D23" s="37" t="s">
        <v>123</v>
      </c>
      <c r="E23" s="39">
        <v>2000000</v>
      </c>
      <c r="F23" s="40">
        <v>2211998.44</v>
      </c>
      <c r="G23" s="40">
        <v>2211998.44</v>
      </c>
      <c r="H23" s="48">
        <v>1</v>
      </c>
      <c r="I23" s="48">
        <v>1</v>
      </c>
      <c r="J23" s="48">
        <v>1</v>
      </c>
      <c r="K23" s="34">
        <f t="shared" si="1"/>
        <v>1.1059992199999999</v>
      </c>
      <c r="L23" s="34">
        <f t="shared" si="2"/>
        <v>1</v>
      </c>
      <c r="M23" s="34">
        <f t="shared" si="3"/>
        <v>1</v>
      </c>
      <c r="N23" s="34">
        <f t="shared" si="4"/>
        <v>1</v>
      </c>
    </row>
    <row r="24" spans="1:14" s="26" customFormat="1" x14ac:dyDescent="0.2">
      <c r="A24" s="26" t="s">
        <v>44</v>
      </c>
      <c r="B24" s="37" t="s">
        <v>52</v>
      </c>
      <c r="C24" s="38" t="s">
        <v>51</v>
      </c>
      <c r="D24" s="37" t="s">
        <v>123</v>
      </c>
      <c r="E24" s="39">
        <v>2000000</v>
      </c>
      <c r="F24" s="39">
        <v>2241751.1</v>
      </c>
      <c r="G24" s="40">
        <v>2241751.1</v>
      </c>
      <c r="H24" s="48">
        <v>1</v>
      </c>
      <c r="I24" s="48">
        <v>1</v>
      </c>
      <c r="J24" s="48">
        <v>1</v>
      </c>
      <c r="K24" s="34">
        <f t="shared" si="1"/>
        <v>1.1208755500000001</v>
      </c>
      <c r="L24" s="34">
        <f t="shared" si="2"/>
        <v>1</v>
      </c>
      <c r="M24" s="34">
        <f t="shared" si="3"/>
        <v>1</v>
      </c>
      <c r="N24" s="34">
        <f t="shared" si="4"/>
        <v>1</v>
      </c>
    </row>
    <row r="25" spans="1:14" s="26" customFormat="1" x14ac:dyDescent="0.2">
      <c r="A25" s="26" t="s">
        <v>44</v>
      </c>
      <c r="B25" s="37" t="s">
        <v>52</v>
      </c>
      <c r="C25" s="38" t="s">
        <v>53</v>
      </c>
      <c r="D25" s="37" t="s">
        <v>123</v>
      </c>
      <c r="E25" s="39">
        <v>2000000</v>
      </c>
      <c r="F25" s="39">
        <v>2327500.56</v>
      </c>
      <c r="G25" s="40">
        <v>2327500.56</v>
      </c>
      <c r="H25" s="48">
        <v>1</v>
      </c>
      <c r="I25" s="48">
        <v>1</v>
      </c>
      <c r="J25" s="48">
        <v>1</v>
      </c>
      <c r="K25" s="34">
        <f t="shared" si="1"/>
        <v>1.1637502800000001</v>
      </c>
      <c r="L25" s="34">
        <f t="shared" si="2"/>
        <v>1</v>
      </c>
      <c r="M25" s="34">
        <f t="shared" si="3"/>
        <v>1</v>
      </c>
      <c r="N25" s="34">
        <f t="shared" si="4"/>
        <v>1</v>
      </c>
    </row>
    <row r="26" spans="1:14" s="26" customFormat="1" x14ac:dyDescent="0.2">
      <c r="A26" s="26" t="s">
        <v>44</v>
      </c>
      <c r="B26" s="37" t="s">
        <v>52</v>
      </c>
      <c r="C26" s="38" t="s">
        <v>54</v>
      </c>
      <c r="D26" s="37" t="s">
        <v>123</v>
      </c>
      <c r="E26" s="39">
        <v>1000000</v>
      </c>
      <c r="F26" s="39">
        <v>218749.9</v>
      </c>
      <c r="G26" s="40">
        <v>0</v>
      </c>
      <c r="H26" s="48">
        <v>1</v>
      </c>
      <c r="I26" s="48">
        <v>1</v>
      </c>
      <c r="J26" s="48">
        <v>0</v>
      </c>
      <c r="K26" s="34">
        <f t="shared" si="1"/>
        <v>0</v>
      </c>
      <c r="L26" s="34">
        <f t="shared" si="2"/>
        <v>0</v>
      </c>
      <c r="M26" s="34">
        <f t="shared" si="3"/>
        <v>0</v>
      </c>
      <c r="N26" s="34">
        <f t="shared" si="4"/>
        <v>0</v>
      </c>
    </row>
    <row r="27" spans="1:14" s="26" customFormat="1" x14ac:dyDescent="0.2">
      <c r="A27" s="26" t="s">
        <v>44</v>
      </c>
      <c r="B27" s="37" t="s">
        <v>52</v>
      </c>
      <c r="C27" s="38" t="s">
        <v>55</v>
      </c>
      <c r="D27" s="37" t="s">
        <v>123</v>
      </c>
      <c r="E27" s="39">
        <v>1000000</v>
      </c>
      <c r="F27" s="40">
        <v>1000000</v>
      </c>
      <c r="G27" s="40">
        <v>993000.6</v>
      </c>
      <c r="H27" s="48">
        <v>1</v>
      </c>
      <c r="I27" s="48">
        <v>1</v>
      </c>
      <c r="J27" s="48">
        <v>1</v>
      </c>
      <c r="K27" s="34">
        <f t="shared" si="1"/>
        <v>0.99300060000000001</v>
      </c>
      <c r="L27" s="34">
        <f t="shared" si="2"/>
        <v>0.99300060000000001</v>
      </c>
      <c r="M27" s="34">
        <f t="shared" si="3"/>
        <v>1</v>
      </c>
      <c r="N27" s="34">
        <f t="shared" si="4"/>
        <v>1</v>
      </c>
    </row>
    <row r="28" spans="1:14" s="26" customFormat="1" x14ac:dyDescent="0.2">
      <c r="A28" s="26" t="s">
        <v>44</v>
      </c>
      <c r="B28" s="37" t="s">
        <v>52</v>
      </c>
      <c r="C28" s="38" t="s">
        <v>122</v>
      </c>
      <c r="D28" s="37" t="s">
        <v>40</v>
      </c>
      <c r="E28" s="39">
        <v>2608755.33</v>
      </c>
      <c r="F28" s="39">
        <v>2608755.33</v>
      </c>
      <c r="G28" s="40">
        <v>2209868.42</v>
      </c>
      <c r="H28" s="48">
        <v>1</v>
      </c>
      <c r="I28" s="48">
        <v>1</v>
      </c>
      <c r="J28" s="48">
        <v>1</v>
      </c>
      <c r="K28" s="34">
        <f t="shared" si="1"/>
        <v>0.84709684905559923</v>
      </c>
      <c r="L28" s="34">
        <f t="shared" si="2"/>
        <v>0.84709684905559923</v>
      </c>
      <c r="M28" s="34">
        <f t="shared" si="3"/>
        <v>1</v>
      </c>
      <c r="N28" s="34">
        <f t="shared" si="4"/>
        <v>1</v>
      </c>
    </row>
    <row r="29" spans="1:14" s="26" customFormat="1" ht="33.75" x14ac:dyDescent="0.2">
      <c r="A29" s="26" t="s">
        <v>44</v>
      </c>
      <c r="B29" s="37" t="s">
        <v>45</v>
      </c>
      <c r="C29" s="38" t="s">
        <v>56</v>
      </c>
      <c r="D29" s="37" t="s">
        <v>40</v>
      </c>
      <c r="E29" s="39">
        <v>315704.7</v>
      </c>
      <c r="F29" s="39">
        <v>310693.19</v>
      </c>
      <c r="G29" s="40">
        <v>308938.92</v>
      </c>
      <c r="H29" s="48">
        <v>1</v>
      </c>
      <c r="I29" s="48">
        <v>1</v>
      </c>
      <c r="J29" s="48">
        <v>1</v>
      </c>
      <c r="K29" s="34">
        <f t="shared" si="1"/>
        <v>0.97856927692238971</v>
      </c>
      <c r="L29" s="34">
        <f t="shared" si="2"/>
        <v>0.99435369021123376</v>
      </c>
      <c r="M29" s="34">
        <f t="shared" si="3"/>
        <v>1</v>
      </c>
      <c r="N29" s="34">
        <f t="shared" si="4"/>
        <v>1</v>
      </c>
    </row>
    <row r="30" spans="1:14" s="26" customFormat="1" ht="33.75" x14ac:dyDescent="0.2">
      <c r="A30" s="26" t="s">
        <v>44</v>
      </c>
      <c r="B30" s="37" t="s">
        <v>47</v>
      </c>
      <c r="C30" s="38" t="s">
        <v>57</v>
      </c>
      <c r="D30" s="37" t="s">
        <v>40</v>
      </c>
      <c r="E30" s="39">
        <v>2961927.55</v>
      </c>
      <c r="F30" s="39">
        <v>2859334.32</v>
      </c>
      <c r="G30" s="40">
        <v>2736504.91</v>
      </c>
      <c r="H30" s="48">
        <v>1</v>
      </c>
      <c r="I30" s="48">
        <v>1</v>
      </c>
      <c r="J30" s="48">
        <v>1</v>
      </c>
      <c r="K30" s="34">
        <f t="shared" si="1"/>
        <v>0.92389326335818045</v>
      </c>
      <c r="L30" s="34">
        <f t="shared" si="2"/>
        <v>0.957042655298874</v>
      </c>
      <c r="M30" s="34">
        <f t="shared" si="3"/>
        <v>1</v>
      </c>
      <c r="N30" s="34">
        <f t="shared" si="4"/>
        <v>1</v>
      </c>
    </row>
    <row r="31" spans="1:14" s="26" customFormat="1" ht="22.5" x14ac:dyDescent="0.2">
      <c r="A31" s="26" t="s">
        <v>44</v>
      </c>
      <c r="B31" s="37" t="s">
        <v>45</v>
      </c>
      <c r="C31" s="38" t="s">
        <v>58</v>
      </c>
      <c r="D31" s="37" t="s">
        <v>40</v>
      </c>
      <c r="E31" s="39">
        <v>490415.9</v>
      </c>
      <c r="F31" s="39">
        <v>490415.9</v>
      </c>
      <c r="G31" s="40">
        <v>0</v>
      </c>
      <c r="H31" s="48">
        <v>1</v>
      </c>
      <c r="I31" s="48">
        <v>1</v>
      </c>
      <c r="J31" s="48">
        <v>0</v>
      </c>
      <c r="K31" s="34">
        <f t="shared" si="1"/>
        <v>0</v>
      </c>
      <c r="L31" s="34">
        <f t="shared" si="2"/>
        <v>0</v>
      </c>
      <c r="M31" s="34">
        <f t="shared" si="3"/>
        <v>0</v>
      </c>
      <c r="N31" s="34">
        <f t="shared" si="4"/>
        <v>0</v>
      </c>
    </row>
    <row r="32" spans="1:14" s="26" customFormat="1" ht="22.5" x14ac:dyDescent="0.2">
      <c r="A32" s="26" t="s">
        <v>44</v>
      </c>
      <c r="B32" s="37" t="s">
        <v>45</v>
      </c>
      <c r="C32" s="38" t="s">
        <v>59</v>
      </c>
      <c r="D32" s="37" t="s">
        <v>40</v>
      </c>
      <c r="E32" s="39">
        <v>405949.6</v>
      </c>
      <c r="F32" s="39">
        <v>405949.6</v>
      </c>
      <c r="G32" s="40">
        <v>47137.08</v>
      </c>
      <c r="H32" s="48">
        <v>1</v>
      </c>
      <c r="I32" s="48">
        <v>1</v>
      </c>
      <c r="J32" s="48">
        <v>1</v>
      </c>
      <c r="K32" s="34">
        <f t="shared" si="1"/>
        <v>0.1161155966159346</v>
      </c>
      <c r="L32" s="34">
        <f t="shared" si="2"/>
        <v>0.1161155966159346</v>
      </c>
      <c r="M32" s="34">
        <f t="shared" si="3"/>
        <v>1</v>
      </c>
      <c r="N32" s="34">
        <f t="shared" si="4"/>
        <v>1</v>
      </c>
    </row>
    <row r="33" spans="1:14" s="26" customFormat="1" ht="33.75" x14ac:dyDescent="0.2">
      <c r="A33" s="26" t="s">
        <v>44</v>
      </c>
      <c r="B33" s="37" t="s">
        <v>45</v>
      </c>
      <c r="C33" s="38" t="s">
        <v>60</v>
      </c>
      <c r="D33" s="37" t="s">
        <v>40</v>
      </c>
      <c r="E33" s="39">
        <v>1289572.19</v>
      </c>
      <c r="F33" s="39">
        <v>1289572.19</v>
      </c>
      <c r="G33" s="40">
        <v>0</v>
      </c>
      <c r="H33" s="48">
        <v>1</v>
      </c>
      <c r="I33" s="48">
        <v>1</v>
      </c>
      <c r="J33" s="48">
        <v>0</v>
      </c>
      <c r="K33" s="34">
        <f t="shared" si="1"/>
        <v>0</v>
      </c>
      <c r="L33" s="34">
        <f t="shared" si="2"/>
        <v>0</v>
      </c>
      <c r="M33" s="34">
        <f t="shared" si="3"/>
        <v>0</v>
      </c>
      <c r="N33" s="34">
        <f t="shared" si="4"/>
        <v>0</v>
      </c>
    </row>
    <row r="34" spans="1:14" s="26" customFormat="1" ht="33.75" x14ac:dyDescent="0.2">
      <c r="A34" s="26" t="s">
        <v>44</v>
      </c>
      <c r="B34" s="37" t="s">
        <v>45</v>
      </c>
      <c r="C34" s="38" t="s">
        <v>61</v>
      </c>
      <c r="D34" s="37" t="s">
        <v>40</v>
      </c>
      <c r="E34" s="39">
        <v>1419926.76</v>
      </c>
      <c r="F34" s="40">
        <v>1419926.76</v>
      </c>
      <c r="G34" s="40">
        <v>140487.89000000001</v>
      </c>
      <c r="H34" s="48">
        <v>1</v>
      </c>
      <c r="I34" s="48">
        <v>1</v>
      </c>
      <c r="J34" s="48">
        <v>1</v>
      </c>
      <c r="K34" s="34">
        <f t="shared" si="1"/>
        <v>9.8940236889401262E-2</v>
      </c>
      <c r="L34" s="34">
        <f t="shared" si="2"/>
        <v>9.8940236889401262E-2</v>
      </c>
      <c r="M34" s="34">
        <f t="shared" si="3"/>
        <v>1</v>
      </c>
      <c r="N34" s="34">
        <f t="shared" si="4"/>
        <v>1</v>
      </c>
    </row>
    <row r="35" spans="1:14" s="26" customFormat="1" ht="22.5" x14ac:dyDescent="0.2">
      <c r="A35" s="26" t="s">
        <v>44</v>
      </c>
      <c r="B35" s="37" t="s">
        <v>45</v>
      </c>
      <c r="C35" s="38" t="s">
        <v>62</v>
      </c>
      <c r="D35" s="37" t="s">
        <v>40</v>
      </c>
      <c r="E35" s="39">
        <v>442741.23</v>
      </c>
      <c r="F35" s="40">
        <v>442741.23</v>
      </c>
      <c r="G35" s="40">
        <v>391757.58</v>
      </c>
      <c r="H35" s="48">
        <v>1</v>
      </c>
      <c r="I35" s="48">
        <v>1</v>
      </c>
      <c r="J35" s="48">
        <v>1</v>
      </c>
      <c r="K35" s="34">
        <f t="shared" si="1"/>
        <v>0.884845488639041</v>
      </c>
      <c r="L35" s="34">
        <f t="shared" si="2"/>
        <v>0.884845488639041</v>
      </c>
      <c r="M35" s="34">
        <f t="shared" si="3"/>
        <v>1</v>
      </c>
      <c r="N35" s="34">
        <f t="shared" si="4"/>
        <v>1</v>
      </c>
    </row>
    <row r="36" spans="1:14" s="26" customFormat="1" ht="22.5" x14ac:dyDescent="0.2">
      <c r="A36" s="26" t="s">
        <v>44</v>
      </c>
      <c r="B36" s="37" t="s">
        <v>45</v>
      </c>
      <c r="C36" s="41" t="s">
        <v>63</v>
      </c>
      <c r="D36" s="37" t="s">
        <v>40</v>
      </c>
      <c r="E36" s="39">
        <v>1181261.92</v>
      </c>
      <c r="F36" s="40">
        <v>1181261.92</v>
      </c>
      <c r="G36" s="40">
        <v>864220.33</v>
      </c>
      <c r="H36" s="48">
        <v>1</v>
      </c>
      <c r="I36" s="48">
        <v>1</v>
      </c>
      <c r="J36" s="48">
        <v>1</v>
      </c>
      <c r="K36" s="34">
        <f t="shared" si="1"/>
        <v>0.73160771152260629</v>
      </c>
      <c r="L36" s="34">
        <f t="shared" si="2"/>
        <v>0.73160771152260629</v>
      </c>
      <c r="M36" s="34">
        <f t="shared" si="3"/>
        <v>1</v>
      </c>
      <c r="N36" s="34">
        <f t="shared" si="4"/>
        <v>1</v>
      </c>
    </row>
    <row r="37" spans="1:14" s="26" customFormat="1" ht="33.75" x14ac:dyDescent="0.2">
      <c r="A37" s="26" t="s">
        <v>44</v>
      </c>
      <c r="B37" s="37" t="s">
        <v>45</v>
      </c>
      <c r="C37" s="38" t="s">
        <v>124</v>
      </c>
      <c r="D37" s="37" t="s">
        <v>40</v>
      </c>
      <c r="E37" s="39">
        <v>7850000</v>
      </c>
      <c r="F37" s="39">
        <v>7850000</v>
      </c>
      <c r="G37" s="40">
        <v>1324971.07</v>
      </c>
      <c r="H37" s="48">
        <v>1</v>
      </c>
      <c r="I37" s="48">
        <v>1</v>
      </c>
      <c r="J37" s="48">
        <v>1</v>
      </c>
      <c r="K37" s="34">
        <f t="shared" si="1"/>
        <v>0.168786123566879</v>
      </c>
      <c r="L37" s="34">
        <f t="shared" si="2"/>
        <v>0.168786123566879</v>
      </c>
      <c r="M37" s="34">
        <f t="shared" si="3"/>
        <v>1</v>
      </c>
      <c r="N37" s="34">
        <f t="shared" si="4"/>
        <v>1</v>
      </c>
    </row>
    <row r="38" spans="1:14" s="26" customFormat="1" ht="22.5" x14ac:dyDescent="0.2">
      <c r="A38" s="26" t="s">
        <v>44</v>
      </c>
      <c r="B38" s="37" t="s">
        <v>45</v>
      </c>
      <c r="C38" s="38" t="s">
        <v>125</v>
      </c>
      <c r="D38" s="37" t="s">
        <v>40</v>
      </c>
      <c r="E38" s="39">
        <v>209193.21</v>
      </c>
      <c r="F38" s="39">
        <v>209193.21</v>
      </c>
      <c r="G38" s="40">
        <v>0</v>
      </c>
      <c r="H38" s="48">
        <v>1</v>
      </c>
      <c r="I38" s="48">
        <v>1</v>
      </c>
      <c r="J38" s="48">
        <v>0</v>
      </c>
      <c r="K38" s="34">
        <f t="shared" si="1"/>
        <v>0</v>
      </c>
      <c r="L38" s="34">
        <f t="shared" si="2"/>
        <v>0</v>
      </c>
      <c r="M38" s="34">
        <f t="shared" si="3"/>
        <v>0</v>
      </c>
      <c r="N38" s="34">
        <f t="shared" si="4"/>
        <v>0</v>
      </c>
    </row>
    <row r="39" spans="1:14" s="26" customFormat="1" ht="33.75" x14ac:dyDescent="0.2">
      <c r="A39" s="26" t="s">
        <v>44</v>
      </c>
      <c r="B39" s="37" t="s">
        <v>45</v>
      </c>
      <c r="C39" s="38" t="s">
        <v>126</v>
      </c>
      <c r="D39" s="37" t="s">
        <v>40</v>
      </c>
      <c r="E39" s="39">
        <v>693367.79</v>
      </c>
      <c r="F39" s="39">
        <v>693367.79</v>
      </c>
      <c r="G39" s="40">
        <v>0</v>
      </c>
      <c r="H39" s="48">
        <v>1</v>
      </c>
      <c r="I39" s="48">
        <v>1</v>
      </c>
      <c r="J39" s="48">
        <v>0</v>
      </c>
      <c r="K39" s="34">
        <f t="shared" si="1"/>
        <v>0</v>
      </c>
      <c r="L39" s="34">
        <f t="shared" si="2"/>
        <v>0</v>
      </c>
      <c r="M39" s="34">
        <f t="shared" si="3"/>
        <v>0</v>
      </c>
      <c r="N39" s="34">
        <f t="shared" si="4"/>
        <v>0</v>
      </c>
    </row>
    <row r="40" spans="1:14" s="26" customFormat="1" ht="22.5" x14ac:dyDescent="0.2">
      <c r="A40" s="26" t="s">
        <v>44</v>
      </c>
      <c r="B40" s="37" t="s">
        <v>45</v>
      </c>
      <c r="C40" s="38" t="s">
        <v>127</v>
      </c>
      <c r="D40" s="37" t="s">
        <v>40</v>
      </c>
      <c r="E40" s="39">
        <v>300000</v>
      </c>
      <c r="F40" s="39">
        <v>300000</v>
      </c>
      <c r="G40" s="40">
        <v>0</v>
      </c>
      <c r="H40" s="48">
        <v>1</v>
      </c>
      <c r="I40" s="48">
        <v>1</v>
      </c>
      <c r="J40" s="48">
        <v>0</v>
      </c>
      <c r="K40" s="34">
        <f t="shared" si="1"/>
        <v>0</v>
      </c>
      <c r="L40" s="34">
        <f t="shared" si="2"/>
        <v>0</v>
      </c>
      <c r="M40" s="34">
        <f t="shared" si="3"/>
        <v>0</v>
      </c>
      <c r="N40" s="34">
        <f t="shared" si="4"/>
        <v>0</v>
      </c>
    </row>
    <row r="41" spans="1:14" s="26" customFormat="1" ht="22.5" x14ac:dyDescent="0.2">
      <c r="A41" s="26" t="s">
        <v>44</v>
      </c>
      <c r="B41" s="37" t="s">
        <v>46</v>
      </c>
      <c r="C41" s="42" t="s">
        <v>64</v>
      </c>
      <c r="D41" s="37" t="s">
        <v>40</v>
      </c>
      <c r="E41" s="39">
        <v>1793747.01</v>
      </c>
      <c r="F41" s="40">
        <v>1649959.5</v>
      </c>
      <c r="G41" s="40">
        <v>1622975.64</v>
      </c>
      <c r="H41" s="48">
        <v>1</v>
      </c>
      <c r="I41" s="48">
        <v>1</v>
      </c>
      <c r="J41" s="48">
        <v>1</v>
      </c>
      <c r="K41" s="34">
        <f t="shared" si="1"/>
        <v>0.9047962900855232</v>
      </c>
      <c r="L41" s="34">
        <f t="shared" si="2"/>
        <v>0.98364574403189886</v>
      </c>
      <c r="M41" s="34">
        <f t="shared" si="3"/>
        <v>1</v>
      </c>
      <c r="N41" s="34">
        <f t="shared" si="4"/>
        <v>1</v>
      </c>
    </row>
    <row r="42" spans="1:14" s="26" customFormat="1" ht="22.5" x14ac:dyDescent="0.2">
      <c r="A42" s="26" t="s">
        <v>44</v>
      </c>
      <c r="B42" s="37" t="s">
        <v>46</v>
      </c>
      <c r="C42" s="38" t="s">
        <v>65</v>
      </c>
      <c r="D42" s="37" t="s">
        <v>40</v>
      </c>
      <c r="E42" s="39">
        <v>2810173.09</v>
      </c>
      <c r="F42" s="40">
        <v>2896597.94</v>
      </c>
      <c r="G42" s="40">
        <v>2871389.47</v>
      </c>
      <c r="H42" s="48">
        <v>1</v>
      </c>
      <c r="I42" s="48">
        <v>1</v>
      </c>
      <c r="J42" s="48">
        <v>1</v>
      </c>
      <c r="K42" s="34">
        <f t="shared" si="1"/>
        <v>1.021783846773652</v>
      </c>
      <c r="L42" s="34">
        <f t="shared" si="2"/>
        <v>0.99129721469041721</v>
      </c>
      <c r="M42" s="34">
        <f t="shared" si="3"/>
        <v>1</v>
      </c>
      <c r="N42" s="34">
        <f t="shared" si="4"/>
        <v>1</v>
      </c>
    </row>
    <row r="43" spans="1:14" s="26" customFormat="1" ht="22.5" x14ac:dyDescent="0.2">
      <c r="A43" s="26" t="s">
        <v>44</v>
      </c>
      <c r="B43" s="37" t="s">
        <v>46</v>
      </c>
      <c r="C43" s="38" t="s">
        <v>66</v>
      </c>
      <c r="D43" s="37" t="s">
        <v>40</v>
      </c>
      <c r="E43" s="39">
        <v>2600633.61</v>
      </c>
      <c r="F43" s="40">
        <v>2160073.5499999998</v>
      </c>
      <c r="G43" s="40">
        <v>543628.1</v>
      </c>
      <c r="H43" s="48">
        <v>1</v>
      </c>
      <c r="I43" s="48">
        <v>1</v>
      </c>
      <c r="J43" s="48">
        <v>1</v>
      </c>
      <c r="K43" s="34">
        <f t="shared" si="1"/>
        <v>0.20903678930766414</v>
      </c>
      <c r="L43" s="34">
        <f t="shared" si="2"/>
        <v>0.2516711062917279</v>
      </c>
      <c r="M43" s="34">
        <f t="shared" si="3"/>
        <v>1</v>
      </c>
      <c r="N43" s="34">
        <f t="shared" si="4"/>
        <v>1</v>
      </c>
    </row>
    <row r="44" spans="1:14" s="26" customFormat="1" x14ac:dyDescent="0.2">
      <c r="A44" s="26" t="s">
        <v>44</v>
      </c>
      <c r="B44" s="37" t="s">
        <v>46</v>
      </c>
      <c r="C44" s="38" t="s">
        <v>67</v>
      </c>
      <c r="D44" s="37" t="s">
        <v>40</v>
      </c>
      <c r="E44" s="39">
        <v>657540.26</v>
      </c>
      <c r="F44" s="40">
        <v>727276.42</v>
      </c>
      <c r="G44" s="40">
        <v>691912.81</v>
      </c>
      <c r="H44" s="48">
        <v>1</v>
      </c>
      <c r="I44" s="48">
        <v>1</v>
      </c>
      <c r="J44" s="48">
        <v>1</v>
      </c>
      <c r="K44" s="34">
        <f t="shared" si="1"/>
        <v>1.0522744417201162</v>
      </c>
      <c r="L44" s="34">
        <f t="shared" si="2"/>
        <v>0.95137528314199982</v>
      </c>
      <c r="M44" s="34">
        <f t="shared" si="3"/>
        <v>1</v>
      </c>
      <c r="N44" s="34">
        <f t="shared" si="4"/>
        <v>1</v>
      </c>
    </row>
    <row r="45" spans="1:14" s="26" customFormat="1" ht="33.75" x14ac:dyDescent="0.2">
      <c r="A45" s="26" t="s">
        <v>44</v>
      </c>
      <c r="B45" s="37" t="s">
        <v>46</v>
      </c>
      <c r="C45" s="38" t="s">
        <v>68</v>
      </c>
      <c r="D45" s="37" t="s">
        <v>40</v>
      </c>
      <c r="E45" s="39">
        <v>3048512.41</v>
      </c>
      <c r="F45" s="40">
        <v>2748629.27</v>
      </c>
      <c r="G45" s="40">
        <v>832979.15</v>
      </c>
      <c r="H45" s="48">
        <v>1</v>
      </c>
      <c r="I45" s="48">
        <v>1</v>
      </c>
      <c r="J45" s="48">
        <v>1</v>
      </c>
      <c r="K45" s="34">
        <f t="shared" si="1"/>
        <v>0.27324118716643175</v>
      </c>
      <c r="L45" s="34">
        <f t="shared" si="2"/>
        <v>0.30305256481533432</v>
      </c>
      <c r="M45" s="34">
        <f t="shared" si="3"/>
        <v>1</v>
      </c>
      <c r="N45" s="34">
        <f t="shared" si="4"/>
        <v>1</v>
      </c>
    </row>
    <row r="46" spans="1:14" s="26" customFormat="1" ht="22.5" x14ac:dyDescent="0.2">
      <c r="A46" s="26" t="s">
        <v>44</v>
      </c>
      <c r="B46" s="37" t="s">
        <v>46</v>
      </c>
      <c r="C46" s="38" t="s">
        <v>69</v>
      </c>
      <c r="D46" s="37" t="s">
        <v>40</v>
      </c>
      <c r="E46" s="39">
        <v>2937906.03</v>
      </c>
      <c r="F46" s="40">
        <v>3008466.03</v>
      </c>
      <c r="G46" s="40">
        <v>2881747.67</v>
      </c>
      <c r="H46" s="48">
        <v>1</v>
      </c>
      <c r="I46" s="48">
        <v>1</v>
      </c>
      <c r="J46" s="48">
        <v>1</v>
      </c>
      <c r="K46" s="34">
        <f t="shared" si="1"/>
        <v>0.98088490257123717</v>
      </c>
      <c r="L46" s="34">
        <f t="shared" si="2"/>
        <v>0.95787941138893307</v>
      </c>
      <c r="M46" s="34">
        <f t="shared" si="3"/>
        <v>1</v>
      </c>
      <c r="N46" s="34">
        <f t="shared" si="4"/>
        <v>1</v>
      </c>
    </row>
    <row r="47" spans="1:14" s="26" customFormat="1" ht="22.5" x14ac:dyDescent="0.2">
      <c r="A47" s="26" t="s">
        <v>44</v>
      </c>
      <c r="B47" s="37" t="s">
        <v>46</v>
      </c>
      <c r="C47" s="38" t="s">
        <v>70</v>
      </c>
      <c r="D47" s="37" t="s">
        <v>40</v>
      </c>
      <c r="E47" s="39">
        <v>4350454.09</v>
      </c>
      <c r="F47" s="40">
        <v>4350454.09</v>
      </c>
      <c r="G47" s="40">
        <v>407461.39</v>
      </c>
      <c r="H47" s="48">
        <v>1</v>
      </c>
      <c r="I47" s="48">
        <v>1</v>
      </c>
      <c r="J47" s="48">
        <v>1</v>
      </c>
      <c r="K47" s="34">
        <f t="shared" si="1"/>
        <v>9.3659508081373646E-2</v>
      </c>
      <c r="L47" s="34">
        <f t="shared" si="2"/>
        <v>9.3659508081373646E-2</v>
      </c>
      <c r="M47" s="34">
        <f t="shared" si="3"/>
        <v>1</v>
      </c>
      <c r="N47" s="34">
        <f t="shared" si="4"/>
        <v>1</v>
      </c>
    </row>
    <row r="48" spans="1:14" s="26" customFormat="1" ht="22.5" x14ac:dyDescent="0.2">
      <c r="A48" s="26" t="s">
        <v>44</v>
      </c>
      <c r="B48" s="37" t="s">
        <v>46</v>
      </c>
      <c r="C48" s="38" t="s">
        <v>71</v>
      </c>
      <c r="D48" s="37" t="s">
        <v>40</v>
      </c>
      <c r="E48" s="40">
        <v>5310687.88</v>
      </c>
      <c r="F48" s="40">
        <v>4516014.88</v>
      </c>
      <c r="G48" s="40">
        <v>4633190.32</v>
      </c>
      <c r="H48" s="48">
        <v>1</v>
      </c>
      <c r="I48" s="48">
        <v>1</v>
      </c>
      <c r="J48" s="48">
        <v>1</v>
      </c>
      <c r="K48" s="34">
        <f t="shared" si="1"/>
        <v>0.87242753193019518</v>
      </c>
      <c r="L48" s="34">
        <f t="shared" si="2"/>
        <v>1.0259466461279685</v>
      </c>
      <c r="M48" s="34">
        <f t="shared" si="3"/>
        <v>1</v>
      </c>
      <c r="N48" s="34">
        <f t="shared" si="4"/>
        <v>1</v>
      </c>
    </row>
    <row r="49" spans="1:14" s="26" customFormat="1" ht="22.5" x14ac:dyDescent="0.2">
      <c r="A49" s="26" t="s">
        <v>44</v>
      </c>
      <c r="B49" s="37" t="s">
        <v>46</v>
      </c>
      <c r="C49" s="38" t="s">
        <v>72</v>
      </c>
      <c r="D49" s="37" t="s">
        <v>40</v>
      </c>
      <c r="E49" s="40">
        <v>4359344.5599999996</v>
      </c>
      <c r="F49" s="40">
        <v>4359344.5599999996</v>
      </c>
      <c r="G49" s="40">
        <v>4130226.36</v>
      </c>
      <c r="H49" s="48">
        <v>1</v>
      </c>
      <c r="I49" s="48">
        <v>1</v>
      </c>
      <c r="J49" s="48">
        <v>1</v>
      </c>
      <c r="K49" s="34">
        <f t="shared" si="1"/>
        <v>0.94744205307781415</v>
      </c>
      <c r="L49" s="34">
        <f t="shared" si="2"/>
        <v>0.94744205307781415</v>
      </c>
      <c r="M49" s="34">
        <f t="shared" si="3"/>
        <v>1</v>
      </c>
      <c r="N49" s="34">
        <f t="shared" si="4"/>
        <v>1</v>
      </c>
    </row>
    <row r="50" spans="1:14" s="26" customFormat="1" ht="22.5" x14ac:dyDescent="0.2">
      <c r="A50" s="26" t="s">
        <v>44</v>
      </c>
      <c r="B50" s="37" t="s">
        <v>46</v>
      </c>
      <c r="C50" s="38" t="s">
        <v>73</v>
      </c>
      <c r="D50" s="37" t="s">
        <v>40</v>
      </c>
      <c r="E50" s="40">
        <v>3085479.61</v>
      </c>
      <c r="F50" s="40">
        <v>3049123.61</v>
      </c>
      <c r="G50" s="40">
        <v>3031156.97</v>
      </c>
      <c r="H50" s="48">
        <v>1</v>
      </c>
      <c r="I50" s="48">
        <v>1</v>
      </c>
      <c r="J50" s="48">
        <v>1</v>
      </c>
      <c r="K50" s="34">
        <f t="shared" si="1"/>
        <v>0.98239410177142616</v>
      </c>
      <c r="L50" s="34">
        <f t="shared" si="2"/>
        <v>0.99410760523414798</v>
      </c>
      <c r="M50" s="34">
        <f t="shared" si="3"/>
        <v>1</v>
      </c>
      <c r="N50" s="34">
        <f t="shared" si="4"/>
        <v>1</v>
      </c>
    </row>
    <row r="51" spans="1:14" s="26" customFormat="1" ht="22.5" x14ac:dyDescent="0.2">
      <c r="A51" s="26" t="s">
        <v>44</v>
      </c>
      <c r="B51" s="37" t="s">
        <v>46</v>
      </c>
      <c r="C51" s="38" t="s">
        <v>74</v>
      </c>
      <c r="D51" s="37" t="s">
        <v>40</v>
      </c>
      <c r="E51" s="40">
        <v>545226.07999999996</v>
      </c>
      <c r="F51" s="40">
        <v>697657</v>
      </c>
      <c r="G51" s="40">
        <v>623504.24</v>
      </c>
      <c r="H51" s="48">
        <v>1</v>
      </c>
      <c r="I51" s="48">
        <v>1</v>
      </c>
      <c r="J51" s="48">
        <v>1</v>
      </c>
      <c r="K51" s="34">
        <f t="shared" si="1"/>
        <v>1.1435700948127794</v>
      </c>
      <c r="L51" s="34">
        <f t="shared" si="2"/>
        <v>0.89371172366936757</v>
      </c>
      <c r="M51" s="34">
        <f t="shared" si="3"/>
        <v>1</v>
      </c>
      <c r="N51" s="34">
        <f t="shared" si="4"/>
        <v>1</v>
      </c>
    </row>
    <row r="52" spans="1:14" s="26" customFormat="1" ht="22.5" x14ac:dyDescent="0.2">
      <c r="A52" s="26" t="s">
        <v>44</v>
      </c>
      <c r="B52" s="37" t="s">
        <v>46</v>
      </c>
      <c r="C52" s="38" t="s">
        <v>75</v>
      </c>
      <c r="D52" s="37" t="s">
        <v>40</v>
      </c>
      <c r="E52" s="40">
        <v>3325000</v>
      </c>
      <c r="F52" s="40">
        <v>2560160</v>
      </c>
      <c r="G52" s="40">
        <v>2399591.35</v>
      </c>
      <c r="H52" s="48">
        <v>1</v>
      </c>
      <c r="I52" s="48">
        <v>1</v>
      </c>
      <c r="J52" s="48">
        <v>1</v>
      </c>
      <c r="K52" s="34">
        <f t="shared" si="1"/>
        <v>0.7216816090225564</v>
      </c>
      <c r="L52" s="34">
        <f t="shared" si="2"/>
        <v>0.93728179098181363</v>
      </c>
      <c r="M52" s="34">
        <f t="shared" si="3"/>
        <v>1</v>
      </c>
      <c r="N52" s="34">
        <f t="shared" si="4"/>
        <v>1</v>
      </c>
    </row>
    <row r="53" spans="1:14" s="26" customFormat="1" ht="33.75" x14ac:dyDescent="0.2">
      <c r="A53" s="26" t="s">
        <v>44</v>
      </c>
      <c r="B53" s="37" t="s">
        <v>46</v>
      </c>
      <c r="C53" s="38" t="s">
        <v>76</v>
      </c>
      <c r="D53" s="37" t="s">
        <v>40</v>
      </c>
      <c r="E53" s="40">
        <v>1003738.32</v>
      </c>
      <c r="F53" s="40">
        <v>826149.32</v>
      </c>
      <c r="G53" s="40">
        <v>823563.45</v>
      </c>
      <c r="H53" s="48">
        <v>1</v>
      </c>
      <c r="I53" s="48">
        <v>1</v>
      </c>
      <c r="J53" s="48">
        <v>1</v>
      </c>
      <c r="K53" s="34">
        <f t="shared" si="1"/>
        <v>0.82049617274749453</v>
      </c>
      <c r="L53" s="34">
        <f t="shared" si="2"/>
        <v>0.99686997260979404</v>
      </c>
      <c r="M53" s="34">
        <f t="shared" si="3"/>
        <v>1</v>
      </c>
      <c r="N53" s="34">
        <f t="shared" si="4"/>
        <v>1</v>
      </c>
    </row>
    <row r="54" spans="1:14" s="26" customFormat="1" ht="22.5" x14ac:dyDescent="0.2">
      <c r="A54" s="26" t="s">
        <v>44</v>
      </c>
      <c r="B54" s="37" t="s">
        <v>46</v>
      </c>
      <c r="C54" s="38" t="s">
        <v>77</v>
      </c>
      <c r="D54" s="37" t="s">
        <v>40</v>
      </c>
      <c r="E54" s="40">
        <v>4125181.44</v>
      </c>
      <c r="F54" s="40">
        <v>4119378.44</v>
      </c>
      <c r="G54" s="40">
        <v>3061159.86</v>
      </c>
      <c r="H54" s="48">
        <v>1</v>
      </c>
      <c r="I54" s="48">
        <v>1</v>
      </c>
      <c r="J54" s="48">
        <v>1</v>
      </c>
      <c r="K54" s="34">
        <f t="shared" si="1"/>
        <v>0.74206671985802397</v>
      </c>
      <c r="L54" s="34">
        <f t="shared" si="2"/>
        <v>0.74311207493720821</v>
      </c>
      <c r="M54" s="34">
        <f t="shared" si="3"/>
        <v>1</v>
      </c>
      <c r="N54" s="34">
        <f t="shared" si="4"/>
        <v>1</v>
      </c>
    </row>
    <row r="55" spans="1:14" s="26" customFormat="1" ht="22.5" x14ac:dyDescent="0.2">
      <c r="A55" s="26" t="s">
        <v>44</v>
      </c>
      <c r="B55" s="37" t="s">
        <v>46</v>
      </c>
      <c r="C55" s="38" t="s">
        <v>78</v>
      </c>
      <c r="D55" s="37" t="s">
        <v>40</v>
      </c>
      <c r="E55" s="40">
        <v>3016061.01</v>
      </c>
      <c r="F55" s="40">
        <v>2733105.58</v>
      </c>
      <c r="G55" s="40">
        <v>0</v>
      </c>
      <c r="H55" s="48">
        <v>1</v>
      </c>
      <c r="I55" s="48">
        <v>1</v>
      </c>
      <c r="J55" s="48">
        <v>0</v>
      </c>
      <c r="K55" s="34">
        <f t="shared" si="1"/>
        <v>0</v>
      </c>
      <c r="L55" s="34">
        <f t="shared" si="2"/>
        <v>0</v>
      </c>
      <c r="M55" s="34">
        <f t="shared" si="3"/>
        <v>0</v>
      </c>
      <c r="N55" s="34">
        <f t="shared" si="4"/>
        <v>0</v>
      </c>
    </row>
    <row r="56" spans="1:14" s="26" customFormat="1" ht="22.5" x14ac:dyDescent="0.2">
      <c r="A56" s="26" t="s">
        <v>44</v>
      </c>
      <c r="B56" s="37" t="s">
        <v>46</v>
      </c>
      <c r="C56" s="38" t="s">
        <v>79</v>
      </c>
      <c r="D56" s="37" t="s">
        <v>40</v>
      </c>
      <c r="E56" s="40">
        <v>6897102.5999999996</v>
      </c>
      <c r="F56" s="40">
        <v>6388102.5999999996</v>
      </c>
      <c r="G56" s="40">
        <v>3748572.47</v>
      </c>
      <c r="H56" s="48">
        <v>1</v>
      </c>
      <c r="I56" s="48">
        <v>1</v>
      </c>
      <c r="J56" s="48">
        <v>1</v>
      </c>
      <c r="K56" s="34">
        <f t="shared" si="1"/>
        <v>0.54349959503284762</v>
      </c>
      <c r="L56" s="34">
        <f t="shared" si="2"/>
        <v>0.58680530115468099</v>
      </c>
      <c r="M56" s="34">
        <f t="shared" si="3"/>
        <v>1</v>
      </c>
      <c r="N56" s="34">
        <f t="shared" si="4"/>
        <v>1</v>
      </c>
    </row>
    <row r="57" spans="1:14" s="26" customFormat="1" ht="22.5" x14ac:dyDescent="0.2">
      <c r="A57" s="26" t="s">
        <v>44</v>
      </c>
      <c r="B57" s="37" t="s">
        <v>46</v>
      </c>
      <c r="C57" s="38" t="s">
        <v>80</v>
      </c>
      <c r="D57" s="37" t="s">
        <v>40</v>
      </c>
      <c r="E57" s="40">
        <v>1700000</v>
      </c>
      <c r="F57" s="40">
        <v>881000</v>
      </c>
      <c r="G57" s="40">
        <v>167630.12</v>
      </c>
      <c r="H57" s="48">
        <v>1</v>
      </c>
      <c r="I57" s="48">
        <v>1</v>
      </c>
      <c r="J57" s="48">
        <v>1</v>
      </c>
      <c r="K57" s="34">
        <f t="shared" si="1"/>
        <v>9.8605952941176467E-2</v>
      </c>
      <c r="L57" s="34">
        <f t="shared" si="2"/>
        <v>0.19027255391600453</v>
      </c>
      <c r="M57" s="34">
        <f t="shared" si="3"/>
        <v>1</v>
      </c>
      <c r="N57" s="34">
        <f t="shared" si="4"/>
        <v>1</v>
      </c>
    </row>
    <row r="58" spans="1:14" ht="33.75" x14ac:dyDescent="0.2">
      <c r="A58" s="26" t="s">
        <v>44</v>
      </c>
      <c r="B58" s="37" t="s">
        <v>46</v>
      </c>
      <c r="C58" s="43" t="s">
        <v>128</v>
      </c>
      <c r="D58" s="37" t="s">
        <v>40</v>
      </c>
      <c r="E58" s="44">
        <v>1500175.44</v>
      </c>
      <c r="F58" s="44">
        <v>1500175.44</v>
      </c>
      <c r="G58" s="45">
        <v>0</v>
      </c>
      <c r="H58" s="48">
        <v>1</v>
      </c>
      <c r="I58" s="48">
        <v>1</v>
      </c>
      <c r="J58" s="49">
        <v>0</v>
      </c>
      <c r="K58" s="34">
        <f t="shared" si="1"/>
        <v>0</v>
      </c>
      <c r="L58" s="34">
        <f t="shared" si="2"/>
        <v>0</v>
      </c>
      <c r="M58" s="34">
        <f t="shared" si="3"/>
        <v>0</v>
      </c>
      <c r="N58" s="34">
        <f t="shared" si="4"/>
        <v>0</v>
      </c>
    </row>
    <row r="59" spans="1:14" ht="22.5" x14ac:dyDescent="0.2">
      <c r="A59" s="26" t="s">
        <v>44</v>
      </c>
      <c r="B59" s="37" t="s">
        <v>46</v>
      </c>
      <c r="C59" s="43" t="s">
        <v>129</v>
      </c>
      <c r="D59" s="37" t="s">
        <v>40</v>
      </c>
      <c r="E59" s="44">
        <v>3000547.62</v>
      </c>
      <c r="F59" s="44">
        <v>3000547.62</v>
      </c>
      <c r="G59" s="44">
        <v>2586329.56</v>
      </c>
      <c r="H59" s="48">
        <v>1</v>
      </c>
      <c r="I59" s="48">
        <v>1</v>
      </c>
      <c r="J59" s="49">
        <v>1</v>
      </c>
      <c r="K59" s="34">
        <f t="shared" si="1"/>
        <v>0.86195251252169758</v>
      </c>
      <c r="L59" s="34">
        <f t="shared" si="2"/>
        <v>0.86195251252169758</v>
      </c>
      <c r="M59" s="34">
        <f t="shared" si="3"/>
        <v>1</v>
      </c>
      <c r="N59" s="34">
        <f t="shared" si="4"/>
        <v>1</v>
      </c>
    </row>
    <row r="60" spans="1:14" ht="22.5" x14ac:dyDescent="0.2">
      <c r="A60" s="26" t="s">
        <v>44</v>
      </c>
      <c r="B60" s="37" t="s">
        <v>46</v>
      </c>
      <c r="C60" s="43" t="s">
        <v>130</v>
      </c>
      <c r="D60" s="37" t="s">
        <v>40</v>
      </c>
      <c r="E60" s="44">
        <v>1410068.95</v>
      </c>
      <c r="F60" s="44">
        <v>1410068.95</v>
      </c>
      <c r="G60" s="44">
        <v>0</v>
      </c>
      <c r="H60" s="48">
        <v>1</v>
      </c>
      <c r="I60" s="48">
        <v>1</v>
      </c>
      <c r="J60" s="49">
        <v>0</v>
      </c>
      <c r="K60" s="34">
        <f t="shared" si="1"/>
        <v>0</v>
      </c>
      <c r="L60" s="34">
        <f t="shared" si="2"/>
        <v>0</v>
      </c>
      <c r="M60" s="34">
        <f t="shared" si="3"/>
        <v>0</v>
      </c>
      <c r="N60" s="34">
        <f t="shared" si="4"/>
        <v>0</v>
      </c>
    </row>
    <row r="61" spans="1:14" s="26" customFormat="1" ht="33.75" x14ac:dyDescent="0.2">
      <c r="A61" s="26" t="s">
        <v>44</v>
      </c>
      <c r="B61" s="37" t="s">
        <v>46</v>
      </c>
      <c r="C61" s="38" t="s">
        <v>81</v>
      </c>
      <c r="D61" s="37" t="s">
        <v>40</v>
      </c>
      <c r="E61" s="40">
        <v>1167288</v>
      </c>
      <c r="F61" s="40">
        <v>1377288</v>
      </c>
      <c r="G61" s="40">
        <v>1235823.1200000001</v>
      </c>
      <c r="H61" s="48">
        <v>1</v>
      </c>
      <c r="I61" s="48">
        <v>1</v>
      </c>
      <c r="J61" s="48">
        <v>1</v>
      </c>
      <c r="K61" s="34">
        <f t="shared" si="1"/>
        <v>1.0587131196414254</v>
      </c>
      <c r="L61" s="34">
        <f t="shared" si="2"/>
        <v>0.89728736473417336</v>
      </c>
      <c r="M61" s="34">
        <f t="shared" si="3"/>
        <v>1</v>
      </c>
      <c r="N61" s="34">
        <f t="shared" si="4"/>
        <v>1</v>
      </c>
    </row>
    <row r="62" spans="1:14" s="26" customFormat="1" ht="45" x14ac:dyDescent="0.2">
      <c r="A62" s="26" t="s">
        <v>44</v>
      </c>
      <c r="B62" s="37" t="s">
        <v>83</v>
      </c>
      <c r="C62" s="38" t="s">
        <v>82</v>
      </c>
      <c r="D62" s="37" t="s">
        <v>40</v>
      </c>
      <c r="E62" s="40">
        <v>2428919.7599999998</v>
      </c>
      <c r="F62" s="40">
        <v>2428919.7599999998</v>
      </c>
      <c r="G62" s="40">
        <v>2428919.7599999998</v>
      </c>
      <c r="H62" s="48">
        <v>1</v>
      </c>
      <c r="I62" s="48">
        <v>1</v>
      </c>
      <c r="J62" s="48">
        <v>1</v>
      </c>
      <c r="K62" s="34">
        <f t="shared" si="1"/>
        <v>1</v>
      </c>
      <c r="L62" s="34">
        <f t="shared" si="2"/>
        <v>1</v>
      </c>
      <c r="M62" s="34">
        <f t="shared" si="3"/>
        <v>1</v>
      </c>
      <c r="N62" s="34">
        <f t="shared" si="4"/>
        <v>1</v>
      </c>
    </row>
    <row r="63" spans="1:14" s="26" customFormat="1" ht="22.5" x14ac:dyDescent="0.2">
      <c r="A63" s="26" t="s">
        <v>44</v>
      </c>
      <c r="B63" s="37" t="s">
        <v>48</v>
      </c>
      <c r="C63" s="38" t="s">
        <v>84</v>
      </c>
      <c r="D63" s="37" t="s">
        <v>40</v>
      </c>
      <c r="E63" s="40">
        <v>500000</v>
      </c>
      <c r="F63" s="40">
        <v>400000</v>
      </c>
      <c r="G63" s="40">
        <v>0</v>
      </c>
      <c r="H63" s="48">
        <v>1</v>
      </c>
      <c r="I63" s="48">
        <v>1</v>
      </c>
      <c r="J63" s="48">
        <v>0</v>
      </c>
      <c r="K63" s="34">
        <f t="shared" si="1"/>
        <v>0</v>
      </c>
      <c r="L63" s="34">
        <f t="shared" si="2"/>
        <v>0</v>
      </c>
      <c r="M63" s="34">
        <f t="shared" si="3"/>
        <v>0</v>
      </c>
      <c r="N63" s="34">
        <f t="shared" si="4"/>
        <v>0</v>
      </c>
    </row>
    <row r="64" spans="1:14" s="26" customFormat="1" ht="45" x14ac:dyDescent="0.2">
      <c r="A64" s="26" t="s">
        <v>44</v>
      </c>
      <c r="B64" s="37" t="s">
        <v>46</v>
      </c>
      <c r="C64" s="38" t="s">
        <v>85</v>
      </c>
      <c r="D64" s="37" t="s">
        <v>40</v>
      </c>
      <c r="E64" s="40">
        <v>1885646.91</v>
      </c>
      <c r="F64" s="40">
        <v>1970949.14</v>
      </c>
      <c r="G64" s="40">
        <v>682708.96</v>
      </c>
      <c r="H64" s="48">
        <v>1</v>
      </c>
      <c r="I64" s="48">
        <v>1</v>
      </c>
      <c r="J64" s="48">
        <v>1</v>
      </c>
      <c r="K64" s="34">
        <f t="shared" si="1"/>
        <v>0.36205556638384651</v>
      </c>
      <c r="L64" s="34">
        <f t="shared" si="2"/>
        <v>0.34638588390971875</v>
      </c>
      <c r="M64" s="34">
        <f t="shared" si="3"/>
        <v>1</v>
      </c>
      <c r="N64" s="34">
        <f t="shared" si="4"/>
        <v>1</v>
      </c>
    </row>
    <row r="65" spans="1:14" s="26" customFormat="1" x14ac:dyDescent="0.2">
      <c r="A65" s="26" t="s">
        <v>44</v>
      </c>
      <c r="B65" s="37" t="s">
        <v>46</v>
      </c>
      <c r="C65" s="38" t="s">
        <v>86</v>
      </c>
      <c r="D65" s="37" t="s">
        <v>40</v>
      </c>
      <c r="E65" s="40">
        <v>0</v>
      </c>
      <c r="F65" s="40">
        <v>900000</v>
      </c>
      <c r="G65" s="40">
        <v>0</v>
      </c>
      <c r="H65" s="48">
        <v>0</v>
      </c>
      <c r="I65" s="48">
        <v>1</v>
      </c>
      <c r="J65" s="48">
        <v>0</v>
      </c>
      <c r="K65" s="34" t="e">
        <f t="shared" si="1"/>
        <v>#DIV/0!</v>
      </c>
      <c r="L65" s="34">
        <f t="shared" si="2"/>
        <v>0</v>
      </c>
      <c r="M65" s="34" t="e">
        <f t="shared" si="3"/>
        <v>#DIV/0!</v>
      </c>
      <c r="N65" s="34">
        <f t="shared" si="4"/>
        <v>0</v>
      </c>
    </row>
    <row r="66" spans="1:14" s="26" customFormat="1" ht="33.75" x14ac:dyDescent="0.2">
      <c r="A66" s="26" t="s">
        <v>44</v>
      </c>
      <c r="B66" s="37" t="s">
        <v>46</v>
      </c>
      <c r="C66" s="38" t="s">
        <v>87</v>
      </c>
      <c r="D66" s="37" t="s">
        <v>40</v>
      </c>
      <c r="E66" s="40">
        <v>0</v>
      </c>
      <c r="F66" s="40">
        <v>851413.51</v>
      </c>
      <c r="G66" s="40">
        <v>851413.51</v>
      </c>
      <c r="H66" s="48">
        <v>0</v>
      </c>
      <c r="I66" s="48">
        <v>1</v>
      </c>
      <c r="J66" s="48">
        <v>1</v>
      </c>
      <c r="K66" s="34" t="e">
        <f t="shared" si="1"/>
        <v>#DIV/0!</v>
      </c>
      <c r="L66" s="34">
        <f t="shared" si="2"/>
        <v>1</v>
      </c>
      <c r="M66" s="34" t="e">
        <f t="shared" si="3"/>
        <v>#DIV/0!</v>
      </c>
      <c r="N66" s="34">
        <f t="shared" si="4"/>
        <v>1</v>
      </c>
    </row>
    <row r="67" spans="1:14" s="26" customFormat="1" ht="22.5" x14ac:dyDescent="0.2">
      <c r="A67" s="26" t="s">
        <v>44</v>
      </c>
      <c r="B67" s="37" t="s">
        <v>46</v>
      </c>
      <c r="C67" s="38" t="s">
        <v>88</v>
      </c>
      <c r="D67" s="37" t="s">
        <v>40</v>
      </c>
      <c r="E67" s="40">
        <v>0</v>
      </c>
      <c r="F67" s="40">
        <v>4500000</v>
      </c>
      <c r="G67" s="40">
        <v>0</v>
      </c>
      <c r="H67" s="48">
        <v>0</v>
      </c>
      <c r="I67" s="48">
        <v>1</v>
      </c>
      <c r="J67" s="48">
        <v>0</v>
      </c>
      <c r="K67" s="34" t="e">
        <f t="shared" si="1"/>
        <v>#DIV/0!</v>
      </c>
      <c r="L67" s="34">
        <f t="shared" si="2"/>
        <v>0</v>
      </c>
      <c r="M67" s="34" t="e">
        <f t="shared" si="3"/>
        <v>#DIV/0!</v>
      </c>
      <c r="N67" s="34">
        <f t="shared" si="4"/>
        <v>0</v>
      </c>
    </row>
    <row r="68" spans="1:14" s="26" customFormat="1" ht="22.5" x14ac:dyDescent="0.2">
      <c r="A68" s="26" t="s">
        <v>44</v>
      </c>
      <c r="B68" s="37" t="s">
        <v>46</v>
      </c>
      <c r="C68" s="38" t="s">
        <v>89</v>
      </c>
      <c r="D68" s="37" t="s">
        <v>40</v>
      </c>
      <c r="E68" s="40">
        <v>0</v>
      </c>
      <c r="F68" s="40">
        <v>1000000</v>
      </c>
      <c r="G68" s="40">
        <v>0</v>
      </c>
      <c r="H68" s="48">
        <v>0</v>
      </c>
      <c r="I68" s="48">
        <v>1</v>
      </c>
      <c r="J68" s="48">
        <v>0</v>
      </c>
      <c r="K68" s="34" t="e">
        <f t="shared" si="1"/>
        <v>#DIV/0!</v>
      </c>
      <c r="L68" s="34">
        <f t="shared" si="2"/>
        <v>0</v>
      </c>
      <c r="M68" s="34" t="e">
        <f t="shared" si="3"/>
        <v>#DIV/0!</v>
      </c>
      <c r="N68" s="34">
        <f t="shared" si="4"/>
        <v>0</v>
      </c>
    </row>
    <row r="69" spans="1:14" ht="22.5" x14ac:dyDescent="0.2">
      <c r="A69" s="26" t="s">
        <v>44</v>
      </c>
      <c r="B69" s="37" t="s">
        <v>46</v>
      </c>
      <c r="C69" s="43" t="s">
        <v>131</v>
      </c>
      <c r="D69" s="37" t="s">
        <v>40</v>
      </c>
      <c r="E69" s="44">
        <v>820983.03</v>
      </c>
      <c r="F69" s="44">
        <v>820983.03</v>
      </c>
      <c r="G69" s="44">
        <v>196782.67</v>
      </c>
      <c r="H69" s="48">
        <v>1</v>
      </c>
      <c r="I69" s="48">
        <v>1</v>
      </c>
      <c r="J69" s="48">
        <v>1</v>
      </c>
      <c r="K69" s="34">
        <f t="shared" si="1"/>
        <v>0.23969151956770654</v>
      </c>
      <c r="L69" s="34">
        <f t="shared" si="2"/>
        <v>0.23969151956770654</v>
      </c>
      <c r="M69" s="34">
        <f t="shared" si="3"/>
        <v>1</v>
      </c>
      <c r="N69" s="34">
        <f t="shared" si="4"/>
        <v>1</v>
      </c>
    </row>
    <row r="70" spans="1:14" ht="22.5" x14ac:dyDescent="0.2">
      <c r="A70" s="26" t="s">
        <v>44</v>
      </c>
      <c r="B70" s="37" t="s">
        <v>46</v>
      </c>
      <c r="C70" s="43" t="s">
        <v>110</v>
      </c>
      <c r="D70" s="37" t="s">
        <v>40</v>
      </c>
      <c r="E70" s="44">
        <v>619125.23</v>
      </c>
      <c r="F70" s="44">
        <v>619125.23</v>
      </c>
      <c r="G70" s="44">
        <v>703870.01</v>
      </c>
      <c r="H70" s="48">
        <v>1</v>
      </c>
      <c r="I70" s="48">
        <v>1</v>
      </c>
      <c r="J70" s="48">
        <v>1</v>
      </c>
      <c r="K70" s="34">
        <f t="shared" ref="K70" si="5">+G70/E70</f>
        <v>1.1368782532089672</v>
      </c>
      <c r="L70" s="34">
        <f t="shared" ref="L70" si="6">+G70/F70</f>
        <v>1.1368782532089672</v>
      </c>
      <c r="M70" s="34">
        <f t="shared" ref="M70" si="7">+J70/H70</f>
        <v>1</v>
      </c>
      <c r="N70" s="34">
        <f t="shared" ref="N70" si="8">+J70/I70</f>
        <v>1</v>
      </c>
    </row>
  </sheetData>
  <sheetProtection formatCells="0" formatColumns="0" formatRows="0" insertRows="0" deleteRows="0" autoFilter="0"/>
  <autoFilter ref="A3:N24"/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2021-01-30T00:15:34Z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